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qualityhealth-my.sharepoint.com/personal/akushner_qualityhealth_org/Documents/Desktop/Oncology/July/"/>
    </mc:Choice>
  </mc:AlternateContent>
  <xr:revisionPtr revIDLastSave="0" documentId="8_{7296A24B-71D9-47D1-AFEE-1C7E5D95A498}" xr6:coauthVersionLast="45" xr6:coauthVersionMax="45" xr10:uidLastSave="{00000000-0000-0000-0000-000000000000}"/>
  <bookViews>
    <workbookView xWindow="-108" yWindow="-108" windowWidth="23256" windowHeight="12576" tabRatio="500" xr2:uid="{00000000-000D-0000-FFFF-FFFF00000000}"/>
  </bookViews>
  <sheets>
    <sheet name="COSTaRS_Symptoms" sheetId="1" r:id="rId1"/>
  </sheets>
  <definedNames>
    <definedName name="_xlnm._FilterDatabase" localSheetId="0" hidden="1">COSTaRS_Symptoms!$G$1:$DA$1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J2" i="1" l="1"/>
  <c r="FJ3" i="1"/>
  <c r="CR2" i="1"/>
  <c r="CR3" i="1"/>
  <c r="FL2" i="1"/>
  <c r="FL3" i="1"/>
  <c r="CT2" i="1"/>
  <c r="CT3" i="1"/>
  <c r="AM2" i="1"/>
  <c r="AM3" i="1"/>
  <c r="N2" i="1"/>
  <c r="R2" i="1"/>
  <c r="N3" i="1"/>
  <c r="R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claire.ludwig</author>
  </authors>
  <commentList>
    <comment ref="DJ1" authorId="0" shapeId="0" xr:uid="{00000000-0006-0000-0000-000001000000}">
      <text>
        <r>
          <rPr>
            <b/>
            <sz val="9"/>
            <color indexed="81"/>
            <rFont val="Tahoma"/>
            <family val="2"/>
          </rPr>
          <t>claire.ludwig:</t>
        </r>
        <r>
          <rPr>
            <sz val="9"/>
            <color indexed="81"/>
            <rFont val="Tahoma"/>
            <family val="2"/>
          </rPr>
          <t xml:space="preserve">
Difficult to ascertain this as pt.'s voice not heard</t>
        </r>
      </text>
    </comment>
  </commentList>
</comments>
</file>

<file path=xl/sharedStrings.xml><?xml version="1.0" encoding="utf-8"?>
<sst xmlns="http://schemas.openxmlformats.org/spreadsheetml/2006/main" count="585" uniqueCount="366">
  <si>
    <t>Case_Num</t>
  </si>
  <si>
    <t>Was this the patient's most problematic symptom/issue?</t>
  </si>
  <si>
    <t>Was this the patient's most problematic symptom?</t>
  </si>
  <si>
    <t>01/15/2018</t>
  </si>
  <si>
    <t>9:57am</t>
  </si>
  <si>
    <t>novice</t>
  </si>
  <si>
    <t>Nausea &amp; vomiting</t>
  </si>
  <si>
    <t>yes</t>
  </si>
  <si>
    <t>no</t>
  </si>
  <si>
    <t>moderate</t>
  </si>
  <si>
    <t>unclear</t>
  </si>
  <si>
    <t>limited assessment</t>
  </si>
  <si>
    <t>Stemetil, Zofran, Gravol</t>
  </si>
  <si>
    <t>not reviewed</t>
  </si>
  <si>
    <t xml:space="preserve">Plan established, </t>
  </si>
  <si>
    <t>Weak review of self-care, over-reliance on IV hydration, lack of systematic med review, weak assessment</t>
  </si>
  <si>
    <t>Seen in scheduled f/u - still struggling w/ nausea</t>
  </si>
  <si>
    <t>NA</t>
  </si>
  <si>
    <t>nausea &amp; vomiting - not used</t>
  </si>
  <si>
    <t>&lt;50%</t>
  </si>
  <si>
    <t>Stemetil, Gravol, Emend, Zofran</t>
  </si>
  <si>
    <t>fluids, IV hydration</t>
  </si>
  <si>
    <t>Take Stemetil if Gravol ineffective, IV hydration to be initiated</t>
  </si>
  <si>
    <t>Plan established, teaching on anti-emetics</t>
  </si>
  <si>
    <t>over-reliance on IV hydration w/out review of more self-care strategies</t>
  </si>
  <si>
    <t>Vomiting</t>
  </si>
  <si>
    <t>Chemotherapy</t>
  </si>
  <si>
    <t>36%</t>
  </si>
  <si>
    <t>Mild</t>
  </si>
  <si>
    <t>Yes</t>
  </si>
  <si>
    <t>Gravol
Emend
Stemetil</t>
  </si>
  <si>
    <t>Yes - nurse to talk to oncologist to discuss home IV fluids for next round of chemotherapy. Also suggested patient take Stemetil if Gravol didn't work</t>
  </si>
  <si>
    <t>Nurse reviewed medications with patient's wife</t>
  </si>
  <si>
    <t>Triage not based on COSTaRS assessment</t>
  </si>
  <si>
    <t>Other symptom: Anxiety. Diarrhea - taking Imodium</t>
  </si>
  <si>
    <t>NAUSEA &amp; VOMITING</t>
  </si>
  <si>
    <t>Moderate</t>
  </si>
  <si>
    <t>N/A</t>
  </si>
  <si>
    <t>No review of self-care strategies</t>
  </si>
  <si>
    <t>50%</t>
  </si>
  <si>
    <t>experienced</t>
  </si>
  <si>
    <t>severe</t>
  </si>
  <si>
    <t>Safely triaged, good rapport</t>
  </si>
  <si>
    <t>Nurse did well to follow-up with oncologist appropriately</t>
  </si>
  <si>
    <t>No review of self-care strategies or medications</t>
  </si>
  <si>
    <t>No</t>
  </si>
  <si>
    <t>NOT APPLICABLE</t>
  </si>
  <si>
    <t>Febrile neutropenia</t>
  </si>
  <si>
    <t>FEBRILE NEUTROPENIA</t>
  </si>
  <si>
    <t>na</t>
  </si>
  <si>
    <t>Severe</t>
  </si>
  <si>
    <t>Nausea</t>
  </si>
  <si>
    <t>Reviewer 3</t>
  </si>
  <si>
    <t>Unclear</t>
  </si>
  <si>
    <t>Mild/Moderate</t>
  </si>
  <si>
    <t>Monday</t>
  </si>
  <si>
    <t>Calls</t>
  </si>
  <si>
    <t>Call_1_seconds</t>
  </si>
  <si>
    <t>Call_2_seconds</t>
  </si>
  <si>
    <t>Nausea &amp; Vomiting</t>
  </si>
  <si>
    <t>No 10%</t>
  </si>
  <si>
    <t>Focused_prob_Rev1</t>
  </si>
  <si>
    <t>Focused_prob_Rev2</t>
  </si>
  <si>
    <t>Focused_prob_Rev3</t>
  </si>
  <si>
    <t>yes - IV hydration, take Stemetil</t>
  </si>
  <si>
    <t>NO COMMENT</t>
  </si>
  <si>
    <t>Partial 50%</t>
  </si>
  <si>
    <t>AM</t>
  </si>
  <si>
    <t>Call_seconds_total</t>
  </si>
  <si>
    <t>English</t>
  </si>
  <si>
    <t>Call_3_seconds</t>
  </si>
  <si>
    <t>Call_4_seconds</t>
  </si>
  <si>
    <t>NOT APPLICABLE - SEVERE</t>
  </si>
  <si>
    <t>Safely triaged</t>
  </si>
  <si>
    <t>Limited assessment documented; no review of self-care strategies</t>
  </si>
  <si>
    <t>f/u w/ oncologist - chemo held</t>
  </si>
  <si>
    <t>neutrophils 0.4</t>
  </si>
  <si>
    <t>Febrile neutropenia - not used</t>
  </si>
  <si>
    <t>Other - BW abnormality</t>
  </si>
  <si>
    <t>neutrohils up at next clinic visit - re-start chemo</t>
  </si>
  <si>
    <t>Yes - patient to hold chemotherapy</t>
  </si>
  <si>
    <t>yes - f/u w/ oncologist; chemo held</t>
  </si>
  <si>
    <t>8, 9</t>
  </si>
  <si>
    <t>Triaged appropriately - chemo held</t>
  </si>
  <si>
    <t>2:38 + 0:32</t>
  </si>
  <si>
    <t>9:22am
9:53am</t>
  </si>
  <si>
    <t>City</t>
  </si>
  <si>
    <t>Postal Code</t>
  </si>
  <si>
    <t>Primary Site</t>
  </si>
  <si>
    <t>Primary Site ICD 10</t>
  </si>
  <si>
    <t>CPG_CCO</t>
  </si>
  <si>
    <t>CPG_iPort</t>
  </si>
  <si>
    <t>C180</t>
  </si>
  <si>
    <t>GASTROINTESTINAL</t>
  </si>
  <si>
    <t>Gastrointestinal</t>
  </si>
  <si>
    <t>BREAST</t>
  </si>
  <si>
    <t>Breast</t>
  </si>
  <si>
    <t>C508</t>
  </si>
  <si>
    <t>C5080</t>
  </si>
  <si>
    <t>Sex</t>
  </si>
  <si>
    <t>AGE</t>
  </si>
  <si>
    <t>YOB</t>
  </si>
  <si>
    <t>DISEASE_SITE_CAT</t>
  </si>
  <si>
    <t>Time of documentation (Mosaiq)</t>
  </si>
  <si>
    <t>*RN-Reason 1 (Mosaiq)</t>
  </si>
  <si>
    <t>*RN-Reason 2 (Mosaiq)</t>
  </si>
  <si>
    <t>*RN Notes (Mosaiq)</t>
  </si>
  <si>
    <t>Comment from Lynne re: Missing Documentation</t>
  </si>
  <si>
    <t>Copy of note found in Mosaiq on date of the call</t>
  </si>
  <si>
    <t>*RN-Intervention 1 (Mosaiq)</t>
  </si>
  <si>
    <t>*RN-Intervention 2 (Mosaiq)</t>
  </si>
  <si>
    <t>*RN-Pt to Call if worst/cont. (Mosaiq)</t>
  </si>
  <si>
    <t>*RN-PDN to Call in (timeframe) (Mosaiq)</t>
  </si>
  <si>
    <t>*RN-Clinic Visit Sched. w/date (Mosaiq)</t>
  </si>
  <si>
    <t>*RN-Pt FLUP with Fam. Phys. (Mosaiq)</t>
  </si>
  <si>
    <t>*RN-Pt FLUP with Other Service (Mosaiq)</t>
  </si>
  <si>
    <t>*RN-Pt to SBAY/STU (Mosaiq)</t>
  </si>
  <si>
    <t>*RN-Pt to ER (Mosaiq)</t>
  </si>
  <si>
    <t>*RN-Pt/Other Agrees with Plan (Mosaiq)</t>
  </si>
  <si>
    <t>*RN-COSTaRS Guideline Used (Mosaiq)</t>
  </si>
  <si>
    <t>*RN-COSTaRS Triage Severity (Mosaiq)</t>
  </si>
  <si>
    <t>Other related calls</t>
  </si>
  <si>
    <t>Type of Treatment (Radiation, systemic, Systemic and Rads, None)</t>
  </si>
  <si>
    <t>Type of chemo/ immunotherapy/ hormonal therapy (Oral, IV, oral and IV, Unknown, None)</t>
  </si>
  <si>
    <t>Oral Chemo Program? (Yes/No/Unknown)</t>
  </si>
  <si>
    <t>triage disposition (apt in clinic booked within 1 week, clnic apt booked within 2 weeks, sent to STU, Sent to ER, follow-up with scheduled apt,  home with advice, home care, sent to GP) -- From PSL call</t>
  </si>
  <si>
    <t>Does the supporting documentation of the assessment justify the triage disposition? (Yes/No/Unsure)</t>
  </si>
  <si>
    <t>Comments</t>
  </si>
  <si>
    <t>Was there a medication review? (Yes/No)</t>
  </si>
  <si>
    <t>Interventions on PSL: was there an Intervention (Yes/No)</t>
  </si>
  <si>
    <t>Interventions on PSL: Patient Declined(Yes/No)</t>
  </si>
  <si>
    <t>Specify:</t>
  </si>
  <si>
    <t>Interventions on PSL: education/self-management (Yes/No)</t>
  </si>
  <si>
    <t>Interventions on PSL: Medical, non drug (Yes/No)</t>
  </si>
  <si>
    <t>Interventions on PSL: Medical Pharmacological(Yes/No)</t>
  </si>
  <si>
    <t>Interventions on PSL: additional tests (Yes/No)</t>
  </si>
  <si>
    <t>Interventions on PSL: referrals (Yes/No)</t>
  </si>
  <si>
    <t>Specify who:</t>
  </si>
  <si>
    <t>Interventions on PSL: Reinforce Medication Use (Yes/No)</t>
  </si>
  <si>
    <t>did the patient go to TOH ED within 14days post PSL call? (yes/no) also verify in Clinical viewer if pt was seen in other ER? If so document which ER</t>
  </si>
  <si>
    <t>Comments re ED interventions in ED</t>
  </si>
  <si>
    <t>was the patient admitted from ED? (yes, no, unsure)</t>
  </si>
  <si>
    <t>Was there a face to face visit within 14days of the call that is relevant to the case?</t>
  </si>
  <si>
    <t>No entry</t>
  </si>
  <si>
    <t>tomorrow when I get hydration orders done.</t>
  </si>
  <si>
    <t>1. Yes, Patient/Other agrees</t>
  </si>
  <si>
    <t>systemic</t>
  </si>
  <si>
    <t>IV</t>
  </si>
  <si>
    <t>Home with advice</t>
  </si>
  <si>
    <t xml:space="preserve">Pts. Wife calling requesting hydration after next chemo due to poor intake/nausea. PSL advised pt. to take stemetil if gravol ineffective. PSL rec'd orders for hydration. </t>
  </si>
  <si>
    <t xml:space="preserve">IV hydration set up at home </t>
  </si>
  <si>
    <t xml:space="preserve">Stemetil </t>
  </si>
  <si>
    <t>apt in clinic booked within 1 week</t>
  </si>
  <si>
    <t>Education/Information provided</t>
  </si>
  <si>
    <t>CDK inhibitor/hormonal Oral therapy (ibrance and letrozole)</t>
  </si>
  <si>
    <t>Oral</t>
  </si>
  <si>
    <t>*BW-Abnormality (low/high)</t>
  </si>
  <si>
    <t xml:space="preserve">Pt. on ibrance, neuts are low, PSL spoke w/ med onc. and advised pt to hold oral medication and follow up with clinic apt on Jan. 16th. </t>
  </si>
  <si>
    <t>Hold medication</t>
  </si>
  <si>
    <t xml:space="preserve">Pt. seen in clinic on Jan. 30th after being on a 2 week break of ibrance r/t low neut count. Pt. to re-start medication and continue w/ 100 mg/day as well as Letrozole and Denosumab. </t>
  </si>
  <si>
    <t>n/a</t>
  </si>
  <si>
    <t>didn't call with fever but asked about neutopenia</t>
  </si>
  <si>
    <t>50% (5/11)</t>
  </si>
  <si>
    <t>mild at home with advice but MD contact for IV next time</t>
  </si>
  <si>
    <t>yes-documented</t>
  </si>
  <si>
    <t>this call was really about arranging for IV hydration at next appt- assessment documented and recommended meds documented</t>
  </si>
  <si>
    <t>Triage_Level_Call</t>
  </si>
  <si>
    <t>Rev_1_Call</t>
  </si>
  <si>
    <t>Rev_2_Call</t>
  </si>
  <si>
    <t>Rev_3_Call</t>
  </si>
  <si>
    <t>Language_Call</t>
  </si>
  <si>
    <t>Date_Call</t>
  </si>
  <si>
    <t>Day_Call</t>
  </si>
  <si>
    <t>Time_Call</t>
  </si>
  <si>
    <t>Time_Cat_Call</t>
  </si>
  <si>
    <t>Phone_ext_Call</t>
  </si>
  <si>
    <t>Experience_Call</t>
  </si>
  <si>
    <t>Length_Call</t>
  </si>
  <si>
    <t>Symptom_initially_reported_Call</t>
  </si>
  <si>
    <t>Current_treatment</t>
  </si>
  <si>
    <t>Focus_Rev1_Call</t>
  </si>
  <si>
    <t>Focus_Rev2_Call</t>
  </si>
  <si>
    <t>Focus_Rev3_Call</t>
  </si>
  <si>
    <t>Bleeding_Call</t>
  </si>
  <si>
    <t>Breathlessness_Call</t>
  </si>
  <si>
    <t>Constipation_Call</t>
  </si>
  <si>
    <t>Diarrhea_Call</t>
  </si>
  <si>
    <t>Fatigue_Call</t>
  </si>
  <si>
    <t>Febrile_Neutropenia_Call</t>
  </si>
  <si>
    <t>Mouth_Sores_Call</t>
  </si>
  <si>
    <t>NauseaVomiting_Call</t>
  </si>
  <si>
    <t>Pain_Call</t>
  </si>
  <si>
    <t>Peripheral_Call</t>
  </si>
  <si>
    <t>SkinRx_Call</t>
  </si>
  <si>
    <t>Sleep_Call</t>
  </si>
  <si>
    <t>SMAT_Symptom_Call</t>
  </si>
  <si>
    <t>Symptom_total_Call</t>
  </si>
  <si>
    <t>Focused_prob_Consensus_Call</t>
  </si>
  <si>
    <t>Assess_Rev1_Call</t>
  </si>
  <si>
    <t>Assess_Rev2_Call</t>
  </si>
  <si>
    <t>Assess_Rev3_Call</t>
  </si>
  <si>
    <t>Which_COSTaRS_Call</t>
  </si>
  <si>
    <t>COSTaRS_Used_Call</t>
  </si>
  <si>
    <t>Triage_Rev1_Call</t>
  </si>
  <si>
    <t>Triage_Rev2_Call</t>
  </si>
  <si>
    <t>Triage_Rev3_Call</t>
  </si>
  <si>
    <t>App_Triage_Rev1_Call</t>
  </si>
  <si>
    <t>App_Triage_Rev2_Call</t>
  </si>
  <si>
    <t>App_Triage_Rev3_Call</t>
  </si>
  <si>
    <t>App_Triage_Consensus_Call</t>
  </si>
  <si>
    <t>Triage_Comment_Rev1_Call</t>
  </si>
  <si>
    <t>Triage_Comment_Rev2_Call</t>
  </si>
  <si>
    <t>Triage_Comment_Rev3_Call</t>
  </si>
  <si>
    <t>Med_Rev1_Call</t>
  </si>
  <si>
    <t>Med_Rev2_Call</t>
  </si>
  <si>
    <t>Med_Rev3_Call</t>
  </si>
  <si>
    <t>Med_Rev_Consensus_Call</t>
  </si>
  <si>
    <t>Med_List_Rev1_Call</t>
  </si>
  <si>
    <t>Med_List_Rev2_Call</t>
  </si>
  <si>
    <t>Med_List_Rev3_Call</t>
  </si>
  <si>
    <t>Agree_Med_Rev1_Call</t>
  </si>
  <si>
    <t>Agree_Med_Rev2_Call</t>
  </si>
  <si>
    <t>Agree_Med_Rev3_Call</t>
  </si>
  <si>
    <t>Agree_Med_Consensus_Call</t>
  </si>
  <si>
    <t>Selfcare_Rev1_Call</t>
  </si>
  <si>
    <t>Selfcare_Rev2_Call</t>
  </si>
  <si>
    <t>Selfcare_Rev3_Call</t>
  </si>
  <si>
    <t>Selfcare_Consensus_Call</t>
  </si>
  <si>
    <t>Selfcare_List_Rev1_Call</t>
  </si>
  <si>
    <t>Selfcare_List_Rev2_Call</t>
  </si>
  <si>
    <t>Selfcare_List_Rev3_Call</t>
  </si>
  <si>
    <t>Agree_Selfcare_Rev1_Call</t>
  </si>
  <si>
    <t>Agree_Selfcare_Rev2_Call</t>
  </si>
  <si>
    <t>Agree_Selfcare_Rev3_Call</t>
  </si>
  <si>
    <t>Agree_Selfcare_Consensus_Call</t>
  </si>
  <si>
    <t>Summary_Rev1_Call</t>
  </si>
  <si>
    <t>Summary_Rev2_Call</t>
  </si>
  <si>
    <t>Summary_Rev3_Call</t>
  </si>
  <si>
    <t>Summary_Consensus_Call</t>
  </si>
  <si>
    <t>Pt_Centred_Rev1_Call</t>
  </si>
  <si>
    <t>Pt_Centred_Rev2_Call</t>
  </si>
  <si>
    <t>Pt_Centred_Rev3_Call</t>
  </si>
  <si>
    <t>Pt_Centred_Consensus_Call</t>
  </si>
  <si>
    <t>Overall_Rec_Rev1_Call</t>
  </si>
  <si>
    <t>Overall_Rec_Rev2_Call</t>
  </si>
  <si>
    <t>Overall_Rec_Rev3_Call</t>
  </si>
  <si>
    <t>Overall_Rec_Consensus_Call</t>
  </si>
  <si>
    <t>Score_Count_Call</t>
  </si>
  <si>
    <t>Applicable_Items_Call</t>
  </si>
  <si>
    <t>Score_Call</t>
  </si>
  <si>
    <t>Score_CAT_Call</t>
  </si>
  <si>
    <t>Strengh_Rev1_Call</t>
  </si>
  <si>
    <t>Strengh_Rev2_Call</t>
  </si>
  <si>
    <t>Strengh_Rev3_Call</t>
  </si>
  <si>
    <t>Limitation_Rev1_Call</t>
  </si>
  <si>
    <t>Limitation_Rev2_Call</t>
  </si>
  <si>
    <t>Limitation_Rev3_Call</t>
  </si>
  <si>
    <t>Other_Comments_Rev1_Call</t>
  </si>
  <si>
    <t>Other_Comments_Rev2_Call</t>
  </si>
  <si>
    <t>Other_Comments_Rev3_Call</t>
  </si>
  <si>
    <t>Symptom_doc_Rev1_Chart</t>
  </si>
  <si>
    <t>Symptom_doc_Rev2_Chart</t>
  </si>
  <si>
    <t>Focused_prob_Rev1_Chart</t>
  </si>
  <si>
    <t>Focused_prob_Rev2_Chart</t>
  </si>
  <si>
    <t>Focused_prob_Consensus_Chart</t>
  </si>
  <si>
    <t>Assess_Rev1_Chart</t>
  </si>
  <si>
    <t>Assess_Rev2_Chart</t>
  </si>
  <si>
    <t>Assess_Consensus_Chart</t>
  </si>
  <si>
    <t>Which COSTaRS - list. For non-COSTaRS symptom use NA - general assessment (Claire)</t>
  </si>
  <si>
    <t>COSTaRS_Identified_Rev2_Chart</t>
  </si>
  <si>
    <t>COSTaRS_Identified_Rev1_Chart</t>
  </si>
  <si>
    <t>COSTaRS_Identified_Consensus_Chart</t>
  </si>
  <si>
    <t>Triage_Rev1_Chart</t>
  </si>
  <si>
    <t>Triage_Rev2_Chart</t>
  </si>
  <si>
    <t>App_Triage_Rev1_Chart</t>
  </si>
  <si>
    <t>App_Triage_Rev2_Chart</t>
  </si>
  <si>
    <t>App_Triage_Consensus_Chart</t>
  </si>
  <si>
    <t>Triage_Comment_Rev1_Chart</t>
  </si>
  <si>
    <t>Med_Rev1_Chart</t>
  </si>
  <si>
    <t>Med_Rev2_Chart</t>
  </si>
  <si>
    <t>Med_List_Rev1_Chart</t>
  </si>
  <si>
    <t>Med_Rev_Consensus_Chart</t>
  </si>
  <si>
    <t>Agree_Med_Rev1_Chart</t>
  </si>
  <si>
    <t>Agree_Med_Rev2_Chart</t>
  </si>
  <si>
    <t>Agree_Med_Consensus_Chart</t>
  </si>
  <si>
    <t>Selfcare_Rev1_Chart</t>
  </si>
  <si>
    <t>Selfcare_Rev2_Chart</t>
  </si>
  <si>
    <t>Selfcare_Consensus_Chart</t>
  </si>
  <si>
    <t>Selfcare_List_Rev1_Chart</t>
  </si>
  <si>
    <t>Agree_Selfcare_Rev1_Chart</t>
  </si>
  <si>
    <t>Agree_Selfcare_Rev2_Chart</t>
  </si>
  <si>
    <t>Agree_Selfcare_Consensus_Chart</t>
  </si>
  <si>
    <t>Summary_Rev1_Chart</t>
  </si>
  <si>
    <t>Summary_Rev2_Chart</t>
  </si>
  <si>
    <t>Summary_List_Rev1_Chart</t>
  </si>
  <si>
    <t>Summary_Consensus_Chart</t>
  </si>
  <si>
    <t>Strength_Rev1_Chart</t>
  </si>
  <si>
    <t>Strength_Rev2_Chart</t>
  </si>
  <si>
    <t>Limitation_Rev1_Chart</t>
  </si>
  <si>
    <t>Limitation_Rev2_Chart</t>
  </si>
  <si>
    <t>Other_Comments_Rev1_Chart</t>
  </si>
  <si>
    <t>Other_Comments_Rev2_Chart</t>
  </si>
  <si>
    <t>COSTaRS_Triage_Identified_Rev2_Chart</t>
  </si>
  <si>
    <t>COSTaRS_Triage_Identified_Consensus_Chart</t>
  </si>
  <si>
    <t>Overall_Rec_Rev1_Chart</t>
  </si>
  <si>
    <t>RN_Scope_Rev1</t>
  </si>
  <si>
    <t>RN_Scope_Rev2</t>
  </si>
  <si>
    <t>RN_Scope_Rev1_Comments</t>
  </si>
  <si>
    <t>ER_appropriate_use_Rev2</t>
  </si>
  <si>
    <t>Ways_to_decrease_ER_use_Rev2</t>
  </si>
  <si>
    <t>ER_appropriate_use_Rev2_comments</t>
  </si>
  <si>
    <t>PT_REASSURED_Rev1</t>
  </si>
  <si>
    <t>PT_Reassured_comments_Rev1</t>
  </si>
  <si>
    <t>Symptom_resolved_Rev1</t>
  </si>
  <si>
    <t>Rev_1_Chart</t>
  </si>
  <si>
    <t>Rev_2_Chart</t>
  </si>
  <si>
    <t>Outcome_Rev1</t>
  </si>
  <si>
    <t>Rev_3_Chart</t>
  </si>
  <si>
    <t>Focused_prob_Rev3_Chart</t>
  </si>
  <si>
    <t>Assess_Rev3_Chart</t>
  </si>
  <si>
    <t>App_Triage_Rev3_Chart</t>
  </si>
  <si>
    <t>Med_Rev3_Chart</t>
  </si>
  <si>
    <t>Med_List_Rev2_Chart</t>
  </si>
  <si>
    <t>Med_List_Rev3_Chart</t>
  </si>
  <si>
    <t>Agree_Med_Rev3_Chart</t>
  </si>
  <si>
    <t>Selfcare_Rev3_Chart</t>
  </si>
  <si>
    <t>Selfcare_List_Rev2_Chart</t>
  </si>
  <si>
    <t>Selfcare_List_Rev3_Chart</t>
  </si>
  <si>
    <t>Agree_Selfcare_Rev3_Chart</t>
  </si>
  <si>
    <t>Summary_Rev3_Chart</t>
  </si>
  <si>
    <t>Summary_List_Rev2_Chart</t>
  </si>
  <si>
    <t>COSTaRS_Identified_Rev3_Chart</t>
  </si>
  <si>
    <t>Yes - RN-Pt/Other Agrees with Plan</t>
  </si>
  <si>
    <t xml:space="preserve">Yes &lt;3 </t>
  </si>
  <si>
    <t>#2 what helps, #3 fluid intake</t>
  </si>
  <si>
    <t>100% (2/2) neutrophil count, "feeling well"</t>
  </si>
  <si>
    <t>Pt_Urban_Rural</t>
  </si>
  <si>
    <t>Suburban</t>
  </si>
  <si>
    <t>Urban</t>
  </si>
  <si>
    <t>Chemo_Oral_IV</t>
  </si>
  <si>
    <t>Mild/Moderate (unclear)</t>
  </si>
  <si>
    <t>Triage_Level_Call_Consolidated</t>
  </si>
  <si>
    <t>Triage_Level_Chart_Consolidated</t>
  </si>
  <si>
    <t>Disposition_CAT</t>
  </si>
  <si>
    <t>Appointment in clinic booked</t>
  </si>
  <si>
    <t>RN_Scope_Consolidated</t>
  </si>
  <si>
    <t>Resolved</t>
  </si>
  <si>
    <t>Unresolved</t>
  </si>
  <si>
    <t>Score_Count_Chart</t>
  </si>
  <si>
    <t>Applicable_Items_Chart</t>
  </si>
  <si>
    <t>Score_Chart</t>
  </si>
  <si>
    <t>Score_CAT_Chart</t>
  </si>
  <si>
    <t>Assess_Consensus_Call (50% cut off)</t>
  </si>
  <si>
    <t>Between 50 and 75%</t>
  </si>
  <si>
    <t>Between 75 and 99%</t>
  </si>
  <si>
    <t>Reviewer 1</t>
  </si>
  <si>
    <t>Reviewer 2</t>
  </si>
  <si>
    <t>XXXXX</t>
  </si>
  <si>
    <t>XXXX</t>
  </si>
  <si>
    <t>XX</t>
  </si>
  <si>
    <t>X</t>
  </si>
  <si>
    <t>XXXXXX</t>
  </si>
  <si>
    <t>M</t>
  </si>
  <si>
    <t>F</t>
  </si>
  <si>
    <t>Pt called today to follow up on BW as she is on treatment.  Pt had BW done on Jan 12th and neuts at 0.4.  Pt reports feeling well with no symptoms at this time.  Spoke with Dr and pt to hold treatment and follow up with Dr Jan 16th.  Pt notifed and agreeable.</t>
  </si>
  <si>
    <t>Patients wife called thinking he needs hydration Day 2 after next chemo FOLFIRI/Bev on 1/19/18. He has no needs today, is feeling better. 
Nausea, and vomited 2 times at last chemo 1/5 and 5 times at home that day. Vomited 2 times Sun, Diarrhea Sat 2-3 times and Imodium effective. Didn't eat well, no appetite but taking 8 cups fluid daily. No fever. Has anxiety and likes using Gravol for nausea and can rest. Has Stematil but not effective. I asked them to try it next time as stronger than Gravol (if Gravol ineffective). He did the Zofran, Emend correctly. He fears nausea, stomach pain so didn't eat a lot after chemo.
No nausea or diarrhea now, eating better.
Dr emailed for hydration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</si>
</sst>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 m\/d\/yyyy&quot;  &quot;h\:mm\:ss\ AM/PM"/>
  </numFmts>
  <fonts count="1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9"/>
      <color indexed="81"/>
      <name val="Tahoma"/>
      <family val="2"/>
    </font>
    <font>
      <sz val="9"/>
      <color indexed="81"/>
      <name val="Tahoma"/>
      <family val="2"/>
    </font>
    <font>
      <b/>
      <sz val="12"/>
      <name val="Calibri"/>
      <scheme val="minor"/>
    </font>
    <font>
      <u/>
      <sz val="11"/>
      <color theme="10"/>
      <name val="Calibri"/>
      <family val="2"/>
      <scheme val="minor"/>
    </font>
    <font>
      <u/>
      <sz val="11"/>
      <color theme="11"/>
      <name val="Calibri"/>
      <family val="2"/>
      <scheme val="minor"/>
    </font>
    <font>
      <sz val="12"/>
      <color rgb="FF000000"/>
      <name val="Calibri"/>
      <family val="2"/>
      <scheme val="minor"/>
    </font>
    <font>
      <sz val="11"/>
      <color theme="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04">
    <xf numFmtId="0" fontId="0" fillId="0" borderId="0"/>
    <xf numFmtId="9" fontId="8"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7"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63">
    <xf numFmtId="0" fontId="0" fillId="0" borderId="0" xfId="0"/>
    <xf numFmtId="0" fontId="10" fillId="0" borderId="0" xfId="0" applyFont="1"/>
    <xf numFmtId="0" fontId="9" fillId="0" borderId="1" xfId="0" applyNumberFormat="1" applyFont="1" applyFill="1" applyBorder="1" applyAlignment="1">
      <alignment horizontal="left" vertical="top"/>
    </xf>
    <xf numFmtId="0" fontId="13" fillId="0" borderId="1" xfId="0" applyNumberFormat="1" applyFont="1" applyFill="1" applyBorder="1" applyAlignment="1">
      <alignment horizontal="left" vertical="top"/>
    </xf>
    <xf numFmtId="2" fontId="9" fillId="0" borderId="1" xfId="0" applyNumberFormat="1" applyFont="1" applyFill="1" applyBorder="1" applyAlignment="1">
      <alignment horizontal="left" vertical="top"/>
    </xf>
    <xf numFmtId="1" fontId="9" fillId="0" borderId="1" xfId="0" applyNumberFormat="1" applyFont="1" applyFill="1" applyBorder="1" applyAlignment="1">
      <alignment horizontal="left" vertical="top"/>
    </xf>
    <xf numFmtId="0" fontId="9" fillId="2" borderId="1" xfId="0" applyNumberFormat="1" applyFont="1" applyFill="1" applyBorder="1" applyAlignment="1">
      <alignment horizontal="left" vertical="top"/>
    </xf>
    <xf numFmtId="0" fontId="9" fillId="0" borderId="1" xfId="0" applyFont="1" applyBorder="1" applyAlignment="1">
      <alignment horizontal="left"/>
    </xf>
    <xf numFmtId="9" fontId="9" fillId="0" borderId="1" xfId="1" applyNumberFormat="1" applyFont="1" applyFill="1" applyBorder="1" applyAlignment="1">
      <alignment horizontal="left" vertical="top"/>
    </xf>
    <xf numFmtId="0" fontId="9" fillId="0" borderId="1" xfId="1" applyNumberFormat="1" applyFont="1" applyFill="1" applyBorder="1" applyAlignment="1">
      <alignment horizontal="left" vertical="top"/>
    </xf>
    <xf numFmtId="0" fontId="9" fillId="4" borderId="1" xfId="0" applyNumberFormat="1" applyFont="1" applyFill="1" applyBorder="1" applyAlignment="1">
      <alignment horizontal="left" vertical="top"/>
    </xf>
    <xf numFmtId="0" fontId="9" fillId="9" borderId="1" xfId="0" applyNumberFormat="1" applyFont="1" applyFill="1" applyBorder="1" applyAlignment="1">
      <alignment horizontal="left" vertical="top"/>
    </xf>
    <xf numFmtId="164" fontId="9" fillId="9" borderId="1" xfId="0" applyNumberFormat="1" applyFont="1" applyFill="1" applyBorder="1" applyAlignment="1">
      <alignment horizontal="left" vertical="top"/>
    </xf>
    <xf numFmtId="0" fontId="9" fillId="0" borderId="1" xfId="0" applyFont="1" applyFill="1" applyBorder="1" applyAlignment="1">
      <alignment horizontal="left"/>
    </xf>
    <xf numFmtId="0" fontId="9" fillId="9" borderId="1" xfId="0" applyFont="1" applyFill="1" applyBorder="1" applyAlignment="1">
      <alignment horizontal="left"/>
    </xf>
    <xf numFmtId="1" fontId="13" fillId="5" borderId="1" xfId="0" applyNumberFormat="1" applyFont="1" applyFill="1" applyBorder="1" applyAlignment="1">
      <alignment horizontal="left" vertical="center"/>
    </xf>
    <xf numFmtId="0" fontId="13" fillId="5" borderId="1" xfId="0" applyFont="1" applyFill="1" applyBorder="1" applyAlignment="1">
      <alignment horizontal="left" vertical="center"/>
    </xf>
    <xf numFmtId="0" fontId="9" fillId="5" borderId="1" xfId="0" applyNumberFormat="1" applyFont="1" applyFill="1" applyBorder="1" applyAlignment="1">
      <alignment horizontal="left" vertical="top"/>
    </xf>
    <xf numFmtId="0" fontId="9" fillId="6" borderId="1" xfId="0" applyFont="1" applyFill="1" applyBorder="1" applyAlignment="1">
      <alignment horizontal="left" vertical="top"/>
    </xf>
    <xf numFmtId="0" fontId="9" fillId="3" borderId="1" xfId="53" applyFont="1" applyFill="1" applyBorder="1" applyAlignment="1">
      <alignment horizontal="left" vertical="center"/>
    </xf>
    <xf numFmtId="0" fontId="9" fillId="7" borderId="1" xfId="53" applyFont="1" applyFill="1" applyBorder="1" applyAlignment="1">
      <alignment horizontal="left" vertical="center"/>
    </xf>
    <xf numFmtId="0" fontId="9" fillId="8" borderId="1" xfId="53" applyFont="1" applyFill="1" applyBorder="1" applyAlignment="1">
      <alignment horizontal="left" vertical="center"/>
    </xf>
    <xf numFmtId="0" fontId="9" fillId="2" borderId="1" xfId="53" applyFont="1" applyFill="1" applyBorder="1" applyAlignment="1">
      <alignment horizontal="left" vertical="center"/>
    </xf>
    <xf numFmtId="0" fontId="6" fillId="0" borderId="1" xfId="0" applyFont="1" applyFill="1" applyBorder="1" applyAlignment="1">
      <alignment horizontal="left" vertical="top"/>
    </xf>
    <xf numFmtId="20" fontId="6" fillId="0" borderId="1" xfId="0" applyNumberFormat="1" applyFont="1" applyFill="1" applyBorder="1" applyAlignment="1">
      <alignment horizontal="left" vertical="top"/>
    </xf>
    <xf numFmtId="1" fontId="6" fillId="0" borderId="1" xfId="0" applyNumberFormat="1" applyFont="1" applyFill="1" applyBorder="1" applyAlignment="1">
      <alignment horizontal="left" vertical="top"/>
    </xf>
    <xf numFmtId="2" fontId="6" fillId="0" borderId="1" xfId="0" applyNumberFormat="1" applyFont="1" applyFill="1" applyBorder="1" applyAlignment="1">
      <alignment horizontal="left" vertical="top"/>
    </xf>
    <xf numFmtId="0" fontId="6" fillId="0" borderId="1" xfId="0" applyNumberFormat="1" applyFont="1" applyFill="1" applyBorder="1" applyAlignment="1">
      <alignment horizontal="left" vertical="top"/>
    </xf>
    <xf numFmtId="49" fontId="6" fillId="0" borderId="1" xfId="0" applyNumberFormat="1" applyFont="1" applyFill="1" applyBorder="1" applyAlignment="1">
      <alignment horizontal="left" vertical="top"/>
    </xf>
    <xf numFmtId="164" fontId="6" fillId="0" borderId="1" xfId="0" applyNumberFormat="1" applyFont="1" applyFill="1" applyBorder="1" applyAlignment="1">
      <alignment horizontal="left" vertical="top"/>
    </xf>
    <xf numFmtId="9" fontId="6" fillId="0" borderId="1" xfId="1" applyNumberFormat="1" applyFont="1" applyFill="1" applyBorder="1" applyAlignment="1">
      <alignment horizontal="left" vertical="top"/>
    </xf>
    <xf numFmtId="0" fontId="6" fillId="0" borderId="1" xfId="0" applyFont="1" applyBorder="1" applyAlignment="1">
      <alignment horizontal="left"/>
    </xf>
    <xf numFmtId="0" fontId="6" fillId="0" borderId="1" xfId="0" applyFont="1" applyBorder="1" applyAlignment="1">
      <alignment horizontal="left" vertical="top"/>
    </xf>
    <xf numFmtId="0" fontId="6" fillId="0" borderId="1" xfId="0" applyFont="1" applyBorder="1" applyAlignment="1">
      <alignment horizontal="left" vertical="center"/>
    </xf>
    <xf numFmtId="166" fontId="6" fillId="0" borderId="1" xfId="0" applyNumberFormat="1" applyFont="1" applyBorder="1" applyAlignment="1">
      <alignment horizontal="left" vertical="top"/>
    </xf>
    <xf numFmtId="164" fontId="6" fillId="0" borderId="1" xfId="0" applyNumberFormat="1" applyFont="1" applyBorder="1" applyAlignment="1">
      <alignment horizontal="left"/>
    </xf>
    <xf numFmtId="9" fontId="6" fillId="0" borderId="1" xfId="8" applyFont="1" applyFill="1" applyBorder="1" applyAlignment="1">
      <alignment horizontal="left" vertical="top"/>
    </xf>
    <xf numFmtId="0" fontId="6" fillId="0" borderId="1" xfId="0" applyFont="1" applyFill="1" applyBorder="1" applyAlignment="1">
      <alignment horizontal="left"/>
    </xf>
    <xf numFmtId="9" fontId="16" fillId="0" borderId="1" xfId="0" applyNumberFormat="1" applyFont="1" applyBorder="1" applyAlignment="1">
      <alignment horizontal="left"/>
    </xf>
    <xf numFmtId="9" fontId="6" fillId="0" borderId="1" xfId="0" applyNumberFormat="1" applyFont="1" applyBorder="1" applyAlignment="1">
      <alignment horizontal="left"/>
    </xf>
    <xf numFmtId="165" fontId="6" fillId="0" borderId="1" xfId="1" applyNumberFormat="1" applyFont="1" applyFill="1" applyBorder="1" applyAlignment="1">
      <alignment horizontal="left" vertical="top"/>
    </xf>
    <xf numFmtId="0" fontId="6" fillId="0" borderId="1" xfId="1" applyNumberFormat="1" applyFont="1" applyFill="1" applyBorder="1" applyAlignment="1">
      <alignment horizontal="left" vertical="top"/>
    </xf>
    <xf numFmtId="0" fontId="5" fillId="0" borderId="1" xfId="0" applyFont="1" applyBorder="1" applyAlignment="1">
      <alignment horizontal="left"/>
    </xf>
    <xf numFmtId="0" fontId="5" fillId="0" borderId="1" xfId="0" applyFont="1" applyBorder="1" applyAlignment="1">
      <alignment horizontal="left" vertical="center"/>
    </xf>
    <xf numFmtId="0" fontId="5" fillId="0" borderId="1" xfId="0" applyFont="1" applyFill="1" applyBorder="1" applyAlignment="1">
      <alignment horizontal="left" vertical="top"/>
    </xf>
    <xf numFmtId="0" fontId="5" fillId="0" borderId="1" xfId="0" applyFont="1" applyBorder="1" applyAlignment="1">
      <alignment horizontal="left" vertical="top"/>
    </xf>
    <xf numFmtId="1" fontId="5" fillId="0" borderId="1" xfId="0" applyNumberFormat="1" applyFont="1" applyFill="1" applyBorder="1" applyAlignment="1">
      <alignment horizontal="left" vertical="top"/>
    </xf>
    <xf numFmtId="49" fontId="5" fillId="0" borderId="1" xfId="0" applyNumberFormat="1" applyFont="1" applyFill="1" applyBorder="1" applyAlignment="1">
      <alignment horizontal="left" vertical="top"/>
    </xf>
    <xf numFmtId="0" fontId="5" fillId="0" borderId="1" xfId="0" applyFont="1" applyBorder="1"/>
    <xf numFmtId="0" fontId="4" fillId="0" borderId="1" xfId="0" applyFont="1" applyFill="1" applyBorder="1" applyAlignment="1">
      <alignment horizontal="left" vertical="top"/>
    </xf>
    <xf numFmtId="164" fontId="6" fillId="0" borderId="1" xfId="0" applyNumberFormat="1" applyFont="1" applyFill="1" applyBorder="1" applyAlignment="1">
      <alignment horizontal="left"/>
    </xf>
    <xf numFmtId="165" fontId="10" fillId="0" borderId="0" xfId="1" applyNumberFormat="1" applyFont="1"/>
    <xf numFmtId="165" fontId="6" fillId="0" borderId="1" xfId="1" applyNumberFormat="1" applyFont="1" applyBorder="1" applyAlignment="1">
      <alignment horizontal="left"/>
    </xf>
    <xf numFmtId="164" fontId="9" fillId="2" borderId="1" xfId="0" applyNumberFormat="1" applyFont="1" applyFill="1" applyBorder="1" applyAlignment="1">
      <alignment horizontal="left" vertical="top"/>
    </xf>
    <xf numFmtId="0" fontId="3" fillId="0" borderId="1" xfId="0" applyFont="1" applyBorder="1" applyAlignment="1">
      <alignment horizontal="left"/>
    </xf>
    <xf numFmtId="0" fontId="2" fillId="0" borderId="1" xfId="0" applyFont="1" applyFill="1" applyBorder="1" applyAlignment="1">
      <alignment horizontal="left" vertical="top"/>
    </xf>
    <xf numFmtId="1" fontId="2" fillId="0" borderId="1" xfId="0" applyNumberFormat="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xf>
    <xf numFmtId="49" fontId="2" fillId="0" borderId="1" xfId="0" applyNumberFormat="1"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cellXfs>
  <cellStyles count="404">
    <cellStyle name="Followed Hyperlink" xfId="3" builtinId="9" hidden="1"/>
    <cellStyle name="Followed Hyperlink" xfId="5" builtinId="9" hidden="1"/>
    <cellStyle name="Followed Hyperlink" xfId="7"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Hyperlink" xfId="2" builtinId="8" hidden="1"/>
    <cellStyle name="Hyperlink" xfId="4" builtinId="8" hidden="1"/>
    <cellStyle name="Hyperlink" xfId="6"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Normal" xfId="0" builtinId="0"/>
    <cellStyle name="Normal 2" xfId="53" xr:uid="{00000000-0005-0000-0000-000091010000}"/>
    <cellStyle name="Percent" xfId="1" builtinId="5"/>
    <cellStyle name="Percent 2" xfId="8" xr:uid="{00000000-0005-0000-0000-00009301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K3"/>
  <sheetViews>
    <sheetView tabSelected="1" zoomScale="90" zoomScaleNormal="90" zoomScalePageLayoutView="90" workbookViewId="0">
      <pane xSplit="1" ySplit="1" topLeftCell="HX2" activePane="bottomRight" state="frozen"/>
      <selection pane="topRight" activeCell="B1" sqref="B1"/>
      <selection pane="bottomLeft" activeCell="A2" sqref="A2"/>
      <selection pane="bottomRight" activeCell="IK3" sqref="IK3"/>
    </sheetView>
  </sheetViews>
  <sheetFormatPr defaultColWidth="8.88671875" defaultRowHeight="15" customHeight="1" x14ac:dyDescent="0.3"/>
  <cols>
    <col min="1" max="1" width="11.44140625" style="23" customWidth="1"/>
    <col min="2" max="2" width="15.44140625" style="23" customWidth="1"/>
    <col min="3" max="3" width="11.109375" style="23" customWidth="1"/>
    <col min="4" max="4" width="10" style="23" customWidth="1"/>
    <col min="5" max="5" width="7.33203125" style="23" customWidth="1"/>
    <col min="6" max="6" width="9.88671875" style="23" customWidth="1"/>
    <col min="7" max="7" width="11.44140625" style="23" customWidth="1"/>
    <col min="8" max="8" width="9.109375" style="23" customWidth="1"/>
    <col min="9" max="9" width="10.109375" style="23" customWidth="1"/>
    <col min="10" max="10" width="9.6640625" style="23" customWidth="1"/>
    <col min="11" max="11" width="10.6640625" style="23" customWidth="1"/>
    <col min="12" max="12" width="12.44140625" style="23" customWidth="1"/>
    <col min="13" max="13" width="10.6640625" style="23" customWidth="1"/>
    <col min="14" max="17" width="6.6640625" style="26" customWidth="1"/>
    <col min="18" max="18" width="8.88671875" style="26" customWidth="1"/>
    <col min="19" max="19" width="6.6640625" style="25" customWidth="1"/>
    <col min="20" max="20" width="10.109375" style="26" customWidth="1"/>
    <col min="21" max="21" width="18.33203125" style="26" customWidth="1"/>
    <col min="22" max="22" width="8.33203125" style="25" customWidth="1"/>
    <col min="23" max="25" width="11.6640625" style="26" customWidth="1"/>
    <col min="26" max="26" width="13" style="26" customWidth="1"/>
    <col min="27" max="39" width="3.6640625" style="25" customWidth="1"/>
    <col min="40" max="40" width="5.33203125" style="27" customWidth="1"/>
    <col min="41" max="43" width="8.109375" style="27" customWidth="1"/>
    <col min="44" max="44" width="13.6640625" style="27" customWidth="1"/>
    <col min="45" max="45" width="9" style="26" customWidth="1"/>
    <col min="46" max="46" width="8.109375" style="26" customWidth="1"/>
    <col min="47" max="47" width="9.33203125" style="26" customWidth="1"/>
    <col min="48" max="48" width="10.109375" style="29" customWidth="1"/>
    <col min="49" max="49" width="20" style="26" customWidth="1"/>
    <col min="50" max="50" width="5.33203125" style="26" customWidth="1"/>
    <col min="51" max="51" width="16.6640625" style="26" customWidth="1"/>
    <col min="52" max="52" width="9.6640625" style="26" customWidth="1"/>
    <col min="53" max="53" width="8.109375" style="26" customWidth="1"/>
    <col min="54" max="57" width="9.44140625" style="26" customWidth="1"/>
    <col min="58" max="58" width="12.44140625" style="23" customWidth="1"/>
    <col min="59" max="59" width="16.44140625" style="23" customWidth="1"/>
    <col min="60" max="60" width="8.6640625" style="23" customWidth="1"/>
    <col min="61" max="61" width="10.88671875" style="23" customWidth="1"/>
    <col min="62" max="64" width="7.33203125" style="23" customWidth="1"/>
    <col min="65" max="65" width="7.88671875" style="23" customWidth="1"/>
    <col min="66" max="71" width="5.33203125" style="23" customWidth="1"/>
    <col min="72" max="72" width="8.6640625" style="23" customWidth="1"/>
    <col min="73" max="73" width="13.44140625" style="23" customWidth="1"/>
    <col min="74" max="74" width="14.33203125" style="23" customWidth="1"/>
    <col min="75" max="75" width="14" style="23" customWidth="1"/>
    <col min="76" max="76" width="9.88671875" style="23" customWidth="1"/>
    <col min="77" max="79" width="12.44140625" style="23" customWidth="1"/>
    <col min="80" max="80" width="11.44140625" style="23" customWidth="1"/>
    <col min="81" max="82" width="7.88671875" style="23" customWidth="1"/>
    <col min="83" max="83" width="14.44140625" style="23" customWidth="1"/>
    <col min="84" max="84" width="18.6640625" style="23" customWidth="1"/>
    <col min="85" max="85" width="16.109375" style="23" customWidth="1"/>
    <col min="86" max="86" width="5.6640625" style="23" customWidth="1"/>
    <col min="87" max="87" width="4" style="23" customWidth="1"/>
    <col min="88" max="90" width="12" style="23" customWidth="1"/>
    <col min="91" max="91" width="6.109375" style="23" customWidth="1"/>
    <col min="92" max="94" width="13.6640625" style="23" customWidth="1"/>
    <col min="95" max="95" width="6.109375" style="23" customWidth="1"/>
    <col min="96" max="96" width="24" style="27" customWidth="1"/>
    <col min="97" max="97" width="7.109375" style="27" customWidth="1"/>
    <col min="98" max="98" width="14" style="30" customWidth="1"/>
    <col min="99" max="99" width="20.88671875" style="41" customWidth="1"/>
    <col min="100" max="102" width="16" style="27" customWidth="1"/>
    <col min="103" max="105" width="17.109375" style="23" customWidth="1"/>
    <col min="106" max="108" width="22.44140625" style="23" customWidth="1"/>
    <col min="109" max="109" width="8.109375" style="23" customWidth="1"/>
    <col min="110" max="111" width="6.88671875" style="23" customWidth="1"/>
    <col min="112" max="112" width="22.109375" style="23" customWidth="1"/>
    <col min="113" max="113" width="18.6640625" style="23" customWidth="1"/>
    <col min="114" max="114" width="17.109375" style="23" customWidth="1"/>
    <col min="115" max="117" width="12.44140625" style="23" customWidth="1"/>
    <col min="118" max="118" width="9.33203125" style="23" customWidth="1"/>
    <col min="119" max="121" width="13.88671875" style="23" customWidth="1"/>
    <col min="122" max="122" width="8.6640625" style="29" customWidth="1"/>
    <col min="123" max="124" width="17.33203125" style="23" customWidth="1"/>
    <col min="125" max="125" width="17.44140625" style="23" customWidth="1"/>
    <col min="126" max="126" width="19.88671875" style="23" customWidth="1"/>
    <col min="127" max="129" width="9.88671875" style="23" customWidth="1"/>
    <col min="130" max="130" width="5.33203125" style="23" customWidth="1"/>
    <col min="131" max="131" width="18.6640625" style="23" customWidth="1"/>
    <col min="132" max="132" width="8.6640625" style="23" customWidth="1"/>
    <col min="133" max="133" width="9.6640625" style="23" customWidth="1"/>
    <col min="134" max="134" width="13.109375" style="23" customWidth="1"/>
    <col min="135" max="135" width="10.44140625" style="23" customWidth="1"/>
    <col min="136" max="138" width="17.44140625" style="23" customWidth="1"/>
    <col min="139" max="139" width="7.88671875" style="23" customWidth="1"/>
    <col min="140" max="140" width="8.6640625" style="23" customWidth="1"/>
    <col min="141" max="141" width="13.109375" style="23" customWidth="1"/>
    <col min="142" max="142" width="13.33203125" style="23" customWidth="1"/>
    <col min="143" max="143" width="10.33203125" style="23" customWidth="1"/>
    <col min="144" max="144" width="11.33203125" style="23" customWidth="1"/>
    <col min="145" max="145" width="13.109375" style="23" customWidth="1"/>
    <col min="146" max="146" width="10" style="23" customWidth="1"/>
    <col min="147" max="149" width="17" style="23" customWidth="1"/>
    <col min="150" max="150" width="17.44140625" style="23" customWidth="1"/>
    <col min="151" max="152" width="13.109375" style="23" customWidth="1"/>
    <col min="153" max="153" width="15.33203125" style="23" customWidth="1"/>
    <col min="154" max="154" width="17.44140625" style="23" customWidth="1"/>
    <col min="155" max="155" width="11.6640625" style="23" customWidth="1"/>
    <col min="156" max="156" width="13.109375" style="23" customWidth="1"/>
    <col min="157" max="157" width="5.33203125" style="23" customWidth="1"/>
    <col min="158" max="160" width="17.44140625" style="23" customWidth="1"/>
    <col min="161" max="162" width="13.109375" style="23" customWidth="1"/>
    <col min="163" max="163" width="6.109375" style="23" customWidth="1"/>
    <col min="164" max="164" width="13.109375" style="23" customWidth="1"/>
    <col min="165" max="165" width="6.33203125" style="23" customWidth="1"/>
    <col min="166" max="166" width="10.6640625" style="23" customWidth="1"/>
    <col min="167" max="167" width="13.109375" style="23" customWidth="1"/>
    <col min="168" max="168" width="13.109375" style="40" customWidth="1"/>
    <col min="169" max="169" width="32.109375" style="23" customWidth="1"/>
    <col min="170" max="170" width="17.44140625" style="23" customWidth="1"/>
    <col min="171" max="171" width="22.33203125" style="23" customWidth="1"/>
    <col min="172" max="172" width="13.109375" style="23" customWidth="1"/>
    <col min="173" max="173" width="21.109375" style="23" customWidth="1"/>
    <col min="174" max="174" width="8.88671875" style="23" customWidth="1"/>
    <col min="175" max="175" width="26.44140625" style="23" customWidth="1"/>
    <col min="176" max="176" width="8.88671875" style="23" customWidth="1"/>
    <col min="177" max="177" width="14.44140625" style="23" customWidth="1"/>
    <col min="178" max="178" width="12.6640625" style="23" customWidth="1"/>
    <col min="179" max="180" width="25.44140625" style="23" customWidth="1"/>
    <col min="181" max="181" width="21.88671875" style="23" customWidth="1"/>
    <col min="182" max="182" width="20.44140625" style="23" customWidth="1"/>
    <col min="183" max="183" width="8.88671875" style="23" customWidth="1"/>
    <col min="184" max="185" width="14.88671875" style="23" customWidth="1"/>
    <col min="186" max="186" width="16.88671875" style="23" customWidth="1"/>
    <col min="187" max="187" width="34" style="23" customWidth="1"/>
    <col min="188" max="188" width="6.33203125" style="25" customWidth="1"/>
    <col min="189" max="189" width="14.44140625" style="25" customWidth="1"/>
    <col min="190" max="190" width="10.33203125" style="23" customWidth="1"/>
    <col min="191" max="191" width="10.33203125" style="44" customWidth="1"/>
    <col min="192" max="192" width="8" style="23" customWidth="1"/>
    <col min="193" max="194" width="7" style="23" customWidth="1"/>
    <col min="195" max="196" width="11.88671875" style="23" customWidth="1"/>
    <col min="197" max="197" width="9.44140625" style="23" customWidth="1"/>
    <col min="198" max="198" width="8.88671875" style="23" customWidth="1"/>
    <col min="199" max="199" width="25.6640625" style="23" customWidth="1"/>
    <col min="200" max="217" width="8.88671875" style="23" customWidth="1"/>
    <col min="218" max="218" width="13.6640625" style="23" customWidth="1"/>
    <col min="219" max="220" width="8.88671875" style="23" customWidth="1"/>
    <col min="221" max="221" width="49.44140625" style="23" customWidth="1"/>
    <col min="222" max="222" width="53.88671875" style="44" customWidth="1"/>
    <col min="223" max="245" width="8.88671875" style="23" customWidth="1"/>
    <col min="246" max="16384" width="8.88671875" style="23"/>
  </cols>
  <sheetData>
    <row r="1" spans="1:245" s="2" customFormat="1" ht="15" customHeight="1" x14ac:dyDescent="0.3">
      <c r="A1" s="2" t="s">
        <v>0</v>
      </c>
      <c r="B1" s="2" t="s">
        <v>166</v>
      </c>
      <c r="C1" s="2" t="s">
        <v>167</v>
      </c>
      <c r="D1" s="2" t="s">
        <v>168</v>
      </c>
      <c r="E1" s="2" t="s">
        <v>169</v>
      </c>
      <c r="F1" s="2" t="s">
        <v>170</v>
      </c>
      <c r="G1" s="2" t="s">
        <v>171</v>
      </c>
      <c r="H1" s="2" t="s">
        <v>172</v>
      </c>
      <c r="I1" s="2" t="s">
        <v>173</v>
      </c>
      <c r="J1" s="2" t="s">
        <v>174</v>
      </c>
      <c r="K1" s="2" t="s">
        <v>175</v>
      </c>
      <c r="L1" s="3" t="s">
        <v>176</v>
      </c>
      <c r="M1" s="2" t="s">
        <v>177</v>
      </c>
      <c r="N1" s="4" t="s">
        <v>57</v>
      </c>
      <c r="O1" s="4" t="s">
        <v>58</v>
      </c>
      <c r="P1" s="4" t="s">
        <v>70</v>
      </c>
      <c r="Q1" s="4" t="s">
        <v>71</v>
      </c>
      <c r="R1" s="4" t="s">
        <v>68</v>
      </c>
      <c r="S1" s="5" t="s">
        <v>56</v>
      </c>
      <c r="T1" s="2" t="s">
        <v>178</v>
      </c>
      <c r="U1" s="2" t="s">
        <v>179</v>
      </c>
      <c r="V1" s="5" t="s">
        <v>339</v>
      </c>
      <c r="W1" s="2" t="s">
        <v>180</v>
      </c>
      <c r="X1" s="2" t="s">
        <v>181</v>
      </c>
      <c r="Y1" s="2" t="s">
        <v>182</v>
      </c>
      <c r="Z1" s="6" t="s">
        <v>195</v>
      </c>
      <c r="AA1" s="7" t="s">
        <v>183</v>
      </c>
      <c r="AB1" s="7" t="s">
        <v>184</v>
      </c>
      <c r="AC1" s="7" t="s">
        <v>185</v>
      </c>
      <c r="AD1" s="7" t="s">
        <v>186</v>
      </c>
      <c r="AE1" s="7" t="s">
        <v>187</v>
      </c>
      <c r="AF1" s="7" t="s">
        <v>188</v>
      </c>
      <c r="AG1" s="7" t="s">
        <v>189</v>
      </c>
      <c r="AH1" s="7" t="s">
        <v>190</v>
      </c>
      <c r="AI1" s="7" t="s">
        <v>191</v>
      </c>
      <c r="AJ1" s="7" t="s">
        <v>192</v>
      </c>
      <c r="AK1" s="7" t="s">
        <v>193</v>
      </c>
      <c r="AL1" s="7" t="s">
        <v>194</v>
      </c>
      <c r="AM1" s="2" t="s">
        <v>196</v>
      </c>
      <c r="AN1" s="2" t="s">
        <v>1</v>
      </c>
      <c r="AO1" s="2" t="s">
        <v>61</v>
      </c>
      <c r="AP1" s="2" t="s">
        <v>62</v>
      </c>
      <c r="AQ1" s="2" t="s">
        <v>63</v>
      </c>
      <c r="AR1" s="6" t="s">
        <v>197</v>
      </c>
      <c r="AS1" s="2" t="s">
        <v>198</v>
      </c>
      <c r="AT1" s="2" t="s">
        <v>199</v>
      </c>
      <c r="AU1" s="2" t="s">
        <v>200</v>
      </c>
      <c r="AV1" s="53" t="s">
        <v>352</v>
      </c>
      <c r="AW1" s="2" t="s">
        <v>201</v>
      </c>
      <c r="AX1" s="2" t="s">
        <v>202</v>
      </c>
      <c r="AY1" s="2" t="s">
        <v>341</v>
      </c>
      <c r="AZ1" s="2" t="s">
        <v>203</v>
      </c>
      <c r="BA1" s="2" t="s">
        <v>204</v>
      </c>
      <c r="BB1" s="2" t="s">
        <v>205</v>
      </c>
      <c r="BC1" s="2" t="s">
        <v>206</v>
      </c>
      <c r="BD1" s="2" t="s">
        <v>207</v>
      </c>
      <c r="BE1" s="2" t="s">
        <v>208</v>
      </c>
      <c r="BF1" s="6" t="s">
        <v>209</v>
      </c>
      <c r="BG1" s="2" t="s">
        <v>210</v>
      </c>
      <c r="BH1" s="2" t="s">
        <v>211</v>
      </c>
      <c r="BI1" s="2" t="s">
        <v>212</v>
      </c>
      <c r="BJ1" s="2" t="s">
        <v>213</v>
      </c>
      <c r="BK1" s="2" t="s">
        <v>214</v>
      </c>
      <c r="BL1" s="2" t="s">
        <v>215</v>
      </c>
      <c r="BM1" s="6" t="s">
        <v>216</v>
      </c>
      <c r="BN1" s="2" t="s">
        <v>217</v>
      </c>
      <c r="BO1" s="2" t="s">
        <v>218</v>
      </c>
      <c r="BP1" s="2" t="s">
        <v>219</v>
      </c>
      <c r="BQ1" s="2" t="s">
        <v>220</v>
      </c>
      <c r="BR1" s="2" t="s">
        <v>221</v>
      </c>
      <c r="BS1" s="2" t="s">
        <v>222</v>
      </c>
      <c r="BT1" s="6" t="s">
        <v>223</v>
      </c>
      <c r="BU1" s="2" t="s">
        <v>224</v>
      </c>
      <c r="BV1" s="2" t="s">
        <v>225</v>
      </c>
      <c r="BW1" s="2" t="s">
        <v>226</v>
      </c>
      <c r="BX1" s="6" t="s">
        <v>227</v>
      </c>
      <c r="BY1" s="2" t="s">
        <v>228</v>
      </c>
      <c r="BZ1" s="2" t="s">
        <v>229</v>
      </c>
      <c r="CA1" s="2" t="s">
        <v>230</v>
      </c>
      <c r="CB1" s="2" t="s">
        <v>231</v>
      </c>
      <c r="CC1" s="2" t="s">
        <v>232</v>
      </c>
      <c r="CD1" s="2" t="s">
        <v>233</v>
      </c>
      <c r="CE1" s="6" t="s">
        <v>234</v>
      </c>
      <c r="CF1" s="2" t="s">
        <v>235</v>
      </c>
      <c r="CG1" s="2" t="s">
        <v>236</v>
      </c>
      <c r="CH1" s="2" t="s">
        <v>237</v>
      </c>
      <c r="CI1" s="6" t="s">
        <v>238</v>
      </c>
      <c r="CJ1" s="2" t="s">
        <v>239</v>
      </c>
      <c r="CK1" s="2" t="s">
        <v>240</v>
      </c>
      <c r="CL1" s="2" t="s">
        <v>241</v>
      </c>
      <c r="CM1" s="6" t="s">
        <v>242</v>
      </c>
      <c r="CN1" s="2" t="s">
        <v>243</v>
      </c>
      <c r="CO1" s="2" t="s">
        <v>244</v>
      </c>
      <c r="CP1" s="2" t="s">
        <v>245</v>
      </c>
      <c r="CQ1" s="6" t="s">
        <v>246</v>
      </c>
      <c r="CR1" s="2" t="s">
        <v>247</v>
      </c>
      <c r="CS1" s="2" t="s">
        <v>248</v>
      </c>
      <c r="CT1" s="8" t="s">
        <v>249</v>
      </c>
      <c r="CU1" s="9" t="s">
        <v>250</v>
      </c>
      <c r="CV1" s="2" t="s">
        <v>251</v>
      </c>
      <c r="CW1" s="2" t="s">
        <v>252</v>
      </c>
      <c r="CX1" s="2" t="s">
        <v>253</v>
      </c>
      <c r="CY1" s="2" t="s">
        <v>254</v>
      </c>
      <c r="CZ1" s="2" t="s">
        <v>255</v>
      </c>
      <c r="DA1" s="2" t="s">
        <v>256</v>
      </c>
      <c r="DB1" s="2" t="s">
        <v>257</v>
      </c>
      <c r="DC1" s="2" t="s">
        <v>258</v>
      </c>
      <c r="DD1" s="2" t="s">
        <v>259</v>
      </c>
      <c r="DE1" s="2" t="s">
        <v>314</v>
      </c>
      <c r="DF1" s="2" t="s">
        <v>315</v>
      </c>
      <c r="DG1" s="2" t="s">
        <v>317</v>
      </c>
      <c r="DH1" s="2" t="s">
        <v>260</v>
      </c>
      <c r="DI1" s="2" t="s">
        <v>261</v>
      </c>
      <c r="DJ1" s="10" t="s">
        <v>2</v>
      </c>
      <c r="DK1" s="2" t="s">
        <v>262</v>
      </c>
      <c r="DL1" s="2" t="s">
        <v>263</v>
      </c>
      <c r="DM1" s="2" t="s">
        <v>318</v>
      </c>
      <c r="DN1" s="11" t="s">
        <v>264</v>
      </c>
      <c r="DO1" s="2" t="s">
        <v>265</v>
      </c>
      <c r="DP1" s="2" t="s">
        <v>266</v>
      </c>
      <c r="DQ1" s="2" t="s">
        <v>319</v>
      </c>
      <c r="DR1" s="12" t="s">
        <v>267</v>
      </c>
      <c r="DS1" s="2" t="s">
        <v>268</v>
      </c>
      <c r="DT1" s="2" t="s">
        <v>342</v>
      </c>
      <c r="DU1" s="2" t="s">
        <v>272</v>
      </c>
      <c r="DV1" s="2" t="s">
        <v>273</v>
      </c>
      <c r="DW1" s="2" t="s">
        <v>274</v>
      </c>
      <c r="DX1" s="2" t="s">
        <v>275</v>
      </c>
      <c r="DY1" s="2" t="s">
        <v>320</v>
      </c>
      <c r="DZ1" s="11" t="s">
        <v>276</v>
      </c>
      <c r="EA1" s="2" t="s">
        <v>277</v>
      </c>
      <c r="EB1" s="2" t="s">
        <v>278</v>
      </c>
      <c r="EC1" s="2" t="s">
        <v>279</v>
      </c>
      <c r="ED1" s="2" t="s">
        <v>321</v>
      </c>
      <c r="EE1" s="11" t="s">
        <v>281</v>
      </c>
      <c r="EF1" s="2" t="s">
        <v>280</v>
      </c>
      <c r="EG1" s="2" t="s">
        <v>322</v>
      </c>
      <c r="EH1" s="2" t="s">
        <v>323</v>
      </c>
      <c r="EI1" s="2" t="s">
        <v>282</v>
      </c>
      <c r="EJ1" s="2" t="s">
        <v>283</v>
      </c>
      <c r="EK1" s="2" t="s">
        <v>324</v>
      </c>
      <c r="EL1" s="11" t="s">
        <v>284</v>
      </c>
      <c r="EM1" s="2" t="s">
        <v>285</v>
      </c>
      <c r="EN1" s="2" t="s">
        <v>286</v>
      </c>
      <c r="EO1" s="2" t="s">
        <v>325</v>
      </c>
      <c r="EP1" s="11" t="s">
        <v>287</v>
      </c>
      <c r="EQ1" s="2" t="s">
        <v>288</v>
      </c>
      <c r="ER1" s="2" t="s">
        <v>326</v>
      </c>
      <c r="ES1" s="2" t="s">
        <v>327</v>
      </c>
      <c r="ET1" s="2" t="s">
        <v>289</v>
      </c>
      <c r="EU1" s="2" t="s">
        <v>290</v>
      </c>
      <c r="EV1" s="2" t="s">
        <v>328</v>
      </c>
      <c r="EW1" s="11" t="s">
        <v>291</v>
      </c>
      <c r="EX1" s="2" t="s">
        <v>292</v>
      </c>
      <c r="EY1" s="2" t="s">
        <v>293</v>
      </c>
      <c r="EZ1" s="2" t="s">
        <v>329</v>
      </c>
      <c r="FA1" s="11" t="s">
        <v>295</v>
      </c>
      <c r="FB1" s="2" t="s">
        <v>294</v>
      </c>
      <c r="FC1" s="2" t="s">
        <v>330</v>
      </c>
      <c r="FD1" s="13" t="s">
        <v>270</v>
      </c>
      <c r="FE1" s="13" t="s">
        <v>269</v>
      </c>
      <c r="FF1" s="13" t="s">
        <v>331</v>
      </c>
      <c r="FG1" s="14" t="s">
        <v>271</v>
      </c>
      <c r="FH1" s="13" t="s">
        <v>302</v>
      </c>
      <c r="FI1" s="14" t="s">
        <v>303</v>
      </c>
      <c r="FJ1" s="1" t="s">
        <v>348</v>
      </c>
      <c r="FK1" s="1" t="s">
        <v>349</v>
      </c>
      <c r="FL1" s="51" t="s">
        <v>350</v>
      </c>
      <c r="FM1" s="1" t="s">
        <v>351</v>
      </c>
      <c r="FN1" s="2" t="s">
        <v>304</v>
      </c>
      <c r="FO1" s="2" t="s">
        <v>296</v>
      </c>
      <c r="FP1" s="2" t="s">
        <v>297</v>
      </c>
      <c r="FQ1" s="2" t="s">
        <v>298</v>
      </c>
      <c r="FR1" s="2" t="s">
        <v>299</v>
      </c>
      <c r="FS1" s="2" t="s">
        <v>300</v>
      </c>
      <c r="FT1" s="2" t="s">
        <v>301</v>
      </c>
      <c r="FU1" s="2" t="s">
        <v>305</v>
      </c>
      <c r="FV1" s="2" t="s">
        <v>306</v>
      </c>
      <c r="FW1" s="2" t="s">
        <v>307</v>
      </c>
      <c r="FX1" s="2" t="s">
        <v>345</v>
      </c>
      <c r="FY1" s="2" t="s">
        <v>308</v>
      </c>
      <c r="FZ1" s="2" t="s">
        <v>310</v>
      </c>
      <c r="GA1" s="2" t="s">
        <v>309</v>
      </c>
      <c r="GB1" s="2" t="s">
        <v>311</v>
      </c>
      <c r="GC1" s="2" t="s">
        <v>312</v>
      </c>
      <c r="GD1" s="2" t="s">
        <v>313</v>
      </c>
      <c r="GE1" s="2" t="s">
        <v>316</v>
      </c>
      <c r="GF1" s="15" t="s">
        <v>101</v>
      </c>
      <c r="GG1" s="15" t="s">
        <v>100</v>
      </c>
      <c r="GH1" s="16" t="s">
        <v>86</v>
      </c>
      <c r="GI1" s="16" t="s">
        <v>336</v>
      </c>
      <c r="GJ1" s="16" t="s">
        <v>87</v>
      </c>
      <c r="GK1" s="16" t="s">
        <v>88</v>
      </c>
      <c r="GL1" s="16" t="s">
        <v>89</v>
      </c>
      <c r="GM1" s="16" t="s">
        <v>90</v>
      </c>
      <c r="GN1" s="16" t="s">
        <v>102</v>
      </c>
      <c r="GO1" s="16" t="s">
        <v>91</v>
      </c>
      <c r="GP1" s="17" t="s">
        <v>99</v>
      </c>
      <c r="GQ1" s="18" t="s">
        <v>103</v>
      </c>
      <c r="GR1" s="18" t="s">
        <v>104</v>
      </c>
      <c r="GS1" s="18" t="s">
        <v>105</v>
      </c>
      <c r="GT1" s="18" t="s">
        <v>106</v>
      </c>
      <c r="GU1" s="18" t="s">
        <v>107</v>
      </c>
      <c r="GV1" s="18" t="s">
        <v>108</v>
      </c>
      <c r="GW1" s="18" t="s">
        <v>109</v>
      </c>
      <c r="GX1" s="18" t="s">
        <v>110</v>
      </c>
      <c r="GY1" s="18" t="s">
        <v>111</v>
      </c>
      <c r="GZ1" s="18" t="s">
        <v>112</v>
      </c>
      <c r="HA1" s="18" t="s">
        <v>113</v>
      </c>
      <c r="HB1" s="18" t="s">
        <v>114</v>
      </c>
      <c r="HC1" s="18" t="s">
        <v>115</v>
      </c>
      <c r="HD1" s="18" t="s">
        <v>116</v>
      </c>
      <c r="HE1" s="18" t="s">
        <v>117</v>
      </c>
      <c r="HF1" s="18" t="s">
        <v>118</v>
      </c>
      <c r="HG1" s="18" t="s">
        <v>119</v>
      </c>
      <c r="HH1" s="18" t="s">
        <v>120</v>
      </c>
      <c r="HI1" s="19" t="s">
        <v>121</v>
      </c>
      <c r="HJ1" s="20" t="s">
        <v>122</v>
      </c>
      <c r="HK1" s="20" t="s">
        <v>123</v>
      </c>
      <c r="HL1" s="20" t="s">
        <v>124</v>
      </c>
      <c r="HM1" s="21" t="s">
        <v>125</v>
      </c>
      <c r="HN1" s="21" t="s">
        <v>343</v>
      </c>
      <c r="HO1" s="21" t="s">
        <v>126</v>
      </c>
      <c r="HP1" s="21" t="s">
        <v>127</v>
      </c>
      <c r="HQ1" s="21" t="s">
        <v>128</v>
      </c>
      <c r="HR1" s="22" t="s">
        <v>129</v>
      </c>
      <c r="HS1" s="21" t="s">
        <v>130</v>
      </c>
      <c r="HT1" s="21" t="s">
        <v>131</v>
      </c>
      <c r="HU1" s="21" t="s">
        <v>132</v>
      </c>
      <c r="HV1" s="21" t="s">
        <v>131</v>
      </c>
      <c r="HW1" s="21" t="s">
        <v>133</v>
      </c>
      <c r="HX1" s="21" t="s">
        <v>131</v>
      </c>
      <c r="HY1" s="21" t="s">
        <v>134</v>
      </c>
      <c r="HZ1" s="21" t="s">
        <v>131</v>
      </c>
      <c r="IA1" s="21" t="s">
        <v>135</v>
      </c>
      <c r="IB1" s="21" t="s">
        <v>131</v>
      </c>
      <c r="IC1" s="21" t="s">
        <v>136</v>
      </c>
      <c r="ID1" s="21" t="s">
        <v>137</v>
      </c>
      <c r="IE1" s="21" t="s">
        <v>138</v>
      </c>
      <c r="IF1" s="21" t="s">
        <v>131</v>
      </c>
      <c r="IG1" s="19" t="s">
        <v>139</v>
      </c>
      <c r="IH1" s="19" t="s">
        <v>140</v>
      </c>
      <c r="II1" s="19" t="s">
        <v>141</v>
      </c>
      <c r="IJ1" s="19" t="s">
        <v>142</v>
      </c>
      <c r="IK1" s="19" t="s">
        <v>127</v>
      </c>
    </row>
    <row r="2" spans="1:245" ht="15" customHeight="1" x14ac:dyDescent="0.3">
      <c r="A2" s="23">
        <v>1</v>
      </c>
      <c r="B2" s="60" t="s">
        <v>54</v>
      </c>
      <c r="C2" s="55" t="s">
        <v>355</v>
      </c>
      <c r="D2" s="55" t="s">
        <v>356</v>
      </c>
      <c r="E2" s="23" t="s">
        <v>17</v>
      </c>
      <c r="F2" s="23" t="s">
        <v>69</v>
      </c>
      <c r="G2" s="23" t="s">
        <v>3</v>
      </c>
      <c r="H2" s="23" t="s">
        <v>55</v>
      </c>
      <c r="I2" s="24" t="s">
        <v>4</v>
      </c>
      <c r="J2" s="24" t="s">
        <v>67</v>
      </c>
      <c r="K2" s="55" t="s">
        <v>357</v>
      </c>
      <c r="L2" s="23" t="s">
        <v>5</v>
      </c>
      <c r="M2" s="24">
        <v>0.26250000000000001</v>
      </c>
      <c r="N2" s="25">
        <f>(6*60)+18</f>
        <v>378</v>
      </c>
      <c r="O2" s="25">
        <v>0</v>
      </c>
      <c r="P2" s="25">
        <v>0</v>
      </c>
      <c r="Q2" s="25">
        <v>0</v>
      </c>
      <c r="R2" s="25">
        <f t="shared" ref="R2:R3" si="0">N2+O2+P2+Q2</f>
        <v>378</v>
      </c>
      <c r="S2" s="25">
        <v>1</v>
      </c>
      <c r="T2" s="23" t="s">
        <v>59</v>
      </c>
      <c r="U2" s="23" t="s">
        <v>26</v>
      </c>
      <c r="V2" s="46" t="s">
        <v>147</v>
      </c>
      <c r="W2" s="23" t="s">
        <v>6</v>
      </c>
      <c r="X2" s="23" t="s">
        <v>25</v>
      </c>
      <c r="Y2" s="23" t="s">
        <v>17</v>
      </c>
      <c r="Z2" s="23" t="s">
        <v>35</v>
      </c>
      <c r="AH2" s="25">
        <v>1</v>
      </c>
      <c r="AM2" s="25">
        <f t="shared" ref="AM2:AM3" si="1">SUM(AA2:AL2)</f>
        <v>1</v>
      </c>
      <c r="AN2" s="23" t="s">
        <v>29</v>
      </c>
      <c r="AO2" s="23" t="s">
        <v>29</v>
      </c>
      <c r="AP2" s="23" t="s">
        <v>25</v>
      </c>
      <c r="AQ2" s="23" t="s">
        <v>17</v>
      </c>
      <c r="AR2" s="23">
        <v>1</v>
      </c>
      <c r="AS2" s="28" t="s">
        <v>60</v>
      </c>
      <c r="AT2" s="28" t="s">
        <v>27</v>
      </c>
      <c r="AU2" s="28" t="s">
        <v>17</v>
      </c>
      <c r="AV2" s="29">
        <v>0</v>
      </c>
      <c r="AW2" s="28" t="s">
        <v>6</v>
      </c>
      <c r="AX2" s="28" t="s">
        <v>45</v>
      </c>
      <c r="AY2" s="44" t="s">
        <v>340</v>
      </c>
      <c r="AZ2" s="28" t="s">
        <v>36</v>
      </c>
      <c r="BA2" s="28" t="s">
        <v>28</v>
      </c>
      <c r="BB2" s="28" t="s">
        <v>17</v>
      </c>
      <c r="BC2" s="28" t="s">
        <v>53</v>
      </c>
      <c r="BD2" s="28" t="s">
        <v>29</v>
      </c>
      <c r="BE2" s="28" t="s">
        <v>17</v>
      </c>
      <c r="BF2" s="23">
        <v>1</v>
      </c>
      <c r="BG2" s="23" t="s">
        <v>11</v>
      </c>
      <c r="BH2" s="23" t="s">
        <v>65</v>
      </c>
      <c r="BI2" s="23" t="s">
        <v>17</v>
      </c>
      <c r="BJ2" s="23" t="s">
        <v>29</v>
      </c>
      <c r="BK2" s="23">
        <v>1</v>
      </c>
      <c r="BL2" s="23" t="s">
        <v>17</v>
      </c>
      <c r="BM2" s="23">
        <v>1</v>
      </c>
      <c r="BN2" s="23" t="s">
        <v>12</v>
      </c>
      <c r="BO2" s="23" t="s">
        <v>30</v>
      </c>
      <c r="BP2" s="23" t="s">
        <v>17</v>
      </c>
      <c r="BQ2" s="23" t="s">
        <v>53</v>
      </c>
      <c r="BR2" s="55" t="s">
        <v>53</v>
      </c>
      <c r="BS2" s="23" t="s">
        <v>17</v>
      </c>
      <c r="BT2" s="23">
        <v>0</v>
      </c>
      <c r="BU2" s="23" t="s">
        <v>45</v>
      </c>
      <c r="BV2" s="23">
        <v>0.5</v>
      </c>
      <c r="BW2" s="23" t="s">
        <v>17</v>
      </c>
      <c r="BX2" s="23">
        <v>0.5</v>
      </c>
      <c r="BY2" s="23" t="s">
        <v>13</v>
      </c>
      <c r="BZ2" s="23">
        <v>7</v>
      </c>
      <c r="CA2" s="23" t="s">
        <v>17</v>
      </c>
      <c r="CB2" s="23" t="s">
        <v>13</v>
      </c>
      <c r="CC2" s="23">
        <v>0.5</v>
      </c>
      <c r="CD2" s="23" t="s">
        <v>17</v>
      </c>
      <c r="CE2" s="23">
        <v>0</v>
      </c>
      <c r="CF2" s="23" t="s">
        <v>64</v>
      </c>
      <c r="CG2" s="23" t="s">
        <v>31</v>
      </c>
      <c r="CH2" s="23" t="s">
        <v>17</v>
      </c>
      <c r="CI2" s="23">
        <v>0.5</v>
      </c>
      <c r="CJ2" s="23" t="s">
        <v>45</v>
      </c>
      <c r="CK2" s="23">
        <v>0.5</v>
      </c>
      <c r="CL2" s="23" t="s">
        <v>17</v>
      </c>
      <c r="CM2" s="23">
        <v>0</v>
      </c>
      <c r="CN2" s="23" t="s">
        <v>45</v>
      </c>
      <c r="CO2" s="23">
        <v>0</v>
      </c>
      <c r="CP2" s="23" t="s">
        <v>17</v>
      </c>
      <c r="CQ2" s="23">
        <v>0</v>
      </c>
      <c r="CR2" s="29">
        <f>AR2+AV2+BF2+BM2+BT2+BX2+CE2+CI2</f>
        <v>4</v>
      </c>
      <c r="CS2" s="25">
        <v>8</v>
      </c>
      <c r="CT2" s="36">
        <f t="shared" ref="CT2:CT3" si="2">CR2/CS2</f>
        <v>0.5</v>
      </c>
      <c r="CU2" s="54" t="s">
        <v>353</v>
      </c>
      <c r="CV2" s="23" t="s">
        <v>14</v>
      </c>
      <c r="CW2" s="23" t="s">
        <v>32</v>
      </c>
      <c r="CX2" s="26" t="s">
        <v>17</v>
      </c>
      <c r="CY2" s="23" t="s">
        <v>15</v>
      </c>
      <c r="CZ2" s="23" t="s">
        <v>33</v>
      </c>
      <c r="DA2" s="23" t="s">
        <v>17</v>
      </c>
      <c r="DB2" s="23" t="s">
        <v>65</v>
      </c>
      <c r="DC2" s="23" t="s">
        <v>34</v>
      </c>
      <c r="DD2" s="23" t="s">
        <v>17</v>
      </c>
      <c r="DE2" s="55" t="s">
        <v>355</v>
      </c>
      <c r="DF2" s="55" t="s">
        <v>356</v>
      </c>
      <c r="DG2" s="55" t="s">
        <v>52</v>
      </c>
      <c r="DH2" s="23" t="s">
        <v>6</v>
      </c>
      <c r="DI2" s="31" t="s">
        <v>51</v>
      </c>
      <c r="DJ2" s="23" t="s">
        <v>7</v>
      </c>
      <c r="DK2" s="23" t="s">
        <v>10</v>
      </c>
      <c r="DL2" s="31" t="s">
        <v>7</v>
      </c>
      <c r="DM2" s="31" t="s">
        <v>29</v>
      </c>
      <c r="DN2" s="37">
        <v>1</v>
      </c>
      <c r="DO2" s="23" t="s">
        <v>19</v>
      </c>
      <c r="DP2" s="39" t="s">
        <v>162</v>
      </c>
      <c r="DQ2" s="31" t="s">
        <v>37</v>
      </c>
      <c r="DR2" s="50">
        <v>1</v>
      </c>
      <c r="DS2" s="23" t="s">
        <v>18</v>
      </c>
      <c r="DT2" s="44" t="s">
        <v>340</v>
      </c>
      <c r="DU2" s="23" t="s">
        <v>9</v>
      </c>
      <c r="DV2" s="31" t="s">
        <v>163</v>
      </c>
      <c r="DW2" s="23" t="s">
        <v>7</v>
      </c>
      <c r="DX2" s="31" t="s">
        <v>7</v>
      </c>
      <c r="DY2" s="31" t="s">
        <v>37</v>
      </c>
      <c r="DZ2" s="37">
        <v>1</v>
      </c>
      <c r="EB2" s="23" t="s">
        <v>7</v>
      </c>
      <c r="EC2" s="31">
        <v>1</v>
      </c>
      <c r="ED2" s="31" t="s">
        <v>37</v>
      </c>
      <c r="EE2" s="37">
        <v>1</v>
      </c>
      <c r="EF2" s="23" t="s">
        <v>20</v>
      </c>
      <c r="EH2" s="23" t="s">
        <v>37</v>
      </c>
      <c r="EI2" s="23" t="s">
        <v>10</v>
      </c>
      <c r="EJ2" s="31" t="s">
        <v>164</v>
      </c>
      <c r="EK2" s="31" t="s">
        <v>332</v>
      </c>
      <c r="EL2" s="37">
        <v>1</v>
      </c>
      <c r="EM2" s="23" t="s">
        <v>7</v>
      </c>
      <c r="EN2" s="31">
        <v>0</v>
      </c>
      <c r="EO2" s="31" t="s">
        <v>333</v>
      </c>
      <c r="EP2" s="37">
        <v>0.5</v>
      </c>
      <c r="EQ2" s="23" t="s">
        <v>21</v>
      </c>
      <c r="ES2" s="23" t="s">
        <v>334</v>
      </c>
      <c r="ET2" s="23" t="s">
        <v>10</v>
      </c>
      <c r="EU2" s="31" t="s">
        <v>164</v>
      </c>
      <c r="EV2" s="31" t="s">
        <v>332</v>
      </c>
      <c r="EW2" s="37">
        <v>1</v>
      </c>
      <c r="EX2" s="23" t="s">
        <v>7</v>
      </c>
      <c r="EY2" s="31" t="s">
        <v>7</v>
      </c>
      <c r="EZ2" s="31" t="s">
        <v>37</v>
      </c>
      <c r="FA2" s="37">
        <v>1</v>
      </c>
      <c r="FB2" s="23" t="s">
        <v>22</v>
      </c>
      <c r="FD2" s="23" t="s">
        <v>8</v>
      </c>
      <c r="FE2" s="31" t="s">
        <v>8</v>
      </c>
      <c r="FF2" s="31" t="s">
        <v>37</v>
      </c>
      <c r="FG2" s="31">
        <v>0</v>
      </c>
      <c r="FH2" s="31" t="s">
        <v>8</v>
      </c>
      <c r="FI2" s="31">
        <v>0</v>
      </c>
      <c r="FJ2" s="35">
        <f>DN2+DR2+DZ2+EE2+EL2+EP2+EW2+FA2</f>
        <v>7.5</v>
      </c>
      <c r="FK2" s="35">
        <v>8</v>
      </c>
      <c r="FL2" s="52">
        <f t="shared" ref="FL2:FL3" si="3">FJ2/FK2</f>
        <v>0.9375</v>
      </c>
      <c r="FM2" s="54" t="s">
        <v>354</v>
      </c>
      <c r="FN2" s="23" t="s">
        <v>7</v>
      </c>
      <c r="FO2" s="23" t="s">
        <v>23</v>
      </c>
      <c r="FP2" s="31"/>
      <c r="FQ2" s="23" t="s">
        <v>24</v>
      </c>
      <c r="FR2" s="31" t="s">
        <v>165</v>
      </c>
      <c r="FU2" s="23" t="s">
        <v>7</v>
      </c>
      <c r="FV2" s="23" t="s">
        <v>7</v>
      </c>
      <c r="FX2" s="44" t="s">
        <v>29</v>
      </c>
      <c r="FY2" s="23" t="s">
        <v>49</v>
      </c>
      <c r="GA2" s="23" t="s">
        <v>49</v>
      </c>
      <c r="GB2" s="23" t="s">
        <v>10</v>
      </c>
      <c r="GD2" s="44" t="s">
        <v>347</v>
      </c>
      <c r="GE2" s="23" t="s">
        <v>16</v>
      </c>
      <c r="GF2" s="56" t="s">
        <v>358</v>
      </c>
      <c r="GG2" s="56" t="s">
        <v>359</v>
      </c>
      <c r="GH2" s="57" t="s">
        <v>360</v>
      </c>
      <c r="GI2" s="42" t="s">
        <v>337</v>
      </c>
      <c r="GJ2" s="57" t="s">
        <v>361</v>
      </c>
      <c r="GK2" s="33" t="s">
        <v>92</v>
      </c>
      <c r="GL2" s="33" t="s">
        <v>92</v>
      </c>
      <c r="GM2" s="33" t="s">
        <v>93</v>
      </c>
      <c r="GN2" s="33" t="s">
        <v>93</v>
      </c>
      <c r="GO2" s="33" t="s">
        <v>94</v>
      </c>
      <c r="GP2" s="55" t="s">
        <v>362</v>
      </c>
      <c r="GQ2" s="34">
        <v>43115.488587962966</v>
      </c>
      <c r="GR2" s="32" t="s">
        <v>143</v>
      </c>
      <c r="GS2" s="32" t="s">
        <v>143</v>
      </c>
      <c r="GT2" s="62" t="s">
        <v>365</v>
      </c>
      <c r="GU2" s="32"/>
      <c r="GV2" s="32"/>
      <c r="GW2" s="32" t="s">
        <v>143</v>
      </c>
      <c r="GX2" s="32" t="s">
        <v>143</v>
      </c>
      <c r="GY2" s="32" t="s">
        <v>143</v>
      </c>
      <c r="GZ2" s="32" t="s">
        <v>144</v>
      </c>
      <c r="HA2" s="32" t="s">
        <v>143</v>
      </c>
      <c r="HB2" s="32" t="s">
        <v>143</v>
      </c>
      <c r="HC2" s="32" t="s">
        <v>143</v>
      </c>
      <c r="HD2" s="32" t="s">
        <v>143</v>
      </c>
      <c r="HE2" s="32" t="s">
        <v>143</v>
      </c>
      <c r="HF2" s="32" t="s">
        <v>145</v>
      </c>
      <c r="HG2" s="32" t="s">
        <v>143</v>
      </c>
      <c r="HH2" s="32" t="s">
        <v>143</v>
      </c>
      <c r="HI2" s="31"/>
      <c r="HJ2" s="31" t="s">
        <v>146</v>
      </c>
      <c r="HK2" s="31" t="s">
        <v>147</v>
      </c>
      <c r="HL2" s="31" t="s">
        <v>8</v>
      </c>
      <c r="HM2" s="31" t="s">
        <v>148</v>
      </c>
      <c r="HN2" s="48" t="s">
        <v>148</v>
      </c>
      <c r="HO2" s="31" t="s">
        <v>7</v>
      </c>
      <c r="HP2" s="31" t="s">
        <v>149</v>
      </c>
      <c r="HQ2" s="31" t="s">
        <v>7</v>
      </c>
      <c r="HR2" s="31" t="s">
        <v>7</v>
      </c>
      <c r="HS2" s="31" t="s">
        <v>8</v>
      </c>
      <c r="HT2" s="31"/>
      <c r="HU2" s="31" t="s">
        <v>8</v>
      </c>
      <c r="HV2" s="31"/>
      <c r="HW2" s="31" t="s">
        <v>7</v>
      </c>
      <c r="HX2" s="31" t="s">
        <v>150</v>
      </c>
      <c r="HY2" s="31" t="s">
        <v>8</v>
      </c>
      <c r="HZ2" s="31"/>
      <c r="IA2" s="31" t="s">
        <v>8</v>
      </c>
      <c r="IB2" s="31"/>
      <c r="IC2" s="31" t="s">
        <v>8</v>
      </c>
      <c r="ID2" s="31"/>
      <c r="IE2" s="31" t="s">
        <v>7</v>
      </c>
      <c r="IF2" s="31" t="s">
        <v>151</v>
      </c>
      <c r="IG2" s="42" t="s">
        <v>45</v>
      </c>
      <c r="IH2" s="31"/>
      <c r="II2" s="31"/>
      <c r="IJ2" s="58" t="s">
        <v>45</v>
      </c>
      <c r="IK2" s="31"/>
    </row>
    <row r="3" spans="1:245" ht="15" customHeight="1" x14ac:dyDescent="0.3">
      <c r="A3" s="23">
        <v>2</v>
      </c>
      <c r="B3" s="23" t="s">
        <v>50</v>
      </c>
      <c r="C3" s="55" t="s">
        <v>355</v>
      </c>
      <c r="D3" s="55" t="s">
        <v>356</v>
      </c>
      <c r="E3" s="23" t="s">
        <v>17</v>
      </c>
      <c r="F3" s="23" t="s">
        <v>69</v>
      </c>
      <c r="G3" s="23" t="s">
        <v>3</v>
      </c>
      <c r="H3" s="23" t="s">
        <v>55</v>
      </c>
      <c r="I3" s="24" t="s">
        <v>85</v>
      </c>
      <c r="J3" s="24" t="s">
        <v>67</v>
      </c>
      <c r="K3" s="55" t="s">
        <v>357</v>
      </c>
      <c r="L3" s="23" t="s">
        <v>40</v>
      </c>
      <c r="M3" s="23" t="s">
        <v>84</v>
      </c>
      <c r="N3" s="25">
        <f>(2*60)+38</f>
        <v>158</v>
      </c>
      <c r="O3" s="25">
        <v>32</v>
      </c>
      <c r="P3" s="25">
        <v>0</v>
      </c>
      <c r="Q3" s="25">
        <v>0</v>
      </c>
      <c r="R3" s="25">
        <f t="shared" si="0"/>
        <v>190</v>
      </c>
      <c r="S3" s="25">
        <v>2</v>
      </c>
      <c r="T3" s="23" t="s">
        <v>47</v>
      </c>
      <c r="U3" s="23" t="s">
        <v>26</v>
      </c>
      <c r="V3" s="45" t="s">
        <v>155</v>
      </c>
      <c r="W3" s="23" t="s">
        <v>47</v>
      </c>
      <c r="X3" s="23" t="s">
        <v>47</v>
      </c>
      <c r="Y3" s="23" t="s">
        <v>17</v>
      </c>
      <c r="Z3" s="23" t="s">
        <v>48</v>
      </c>
      <c r="AF3" s="25">
        <v>1</v>
      </c>
      <c r="AM3" s="25">
        <f t="shared" si="1"/>
        <v>1</v>
      </c>
      <c r="AN3" s="23" t="s">
        <v>29</v>
      </c>
      <c r="AO3" s="23" t="s">
        <v>29</v>
      </c>
      <c r="AP3" s="55" t="s">
        <v>29</v>
      </c>
      <c r="AQ3" s="23" t="s">
        <v>17</v>
      </c>
      <c r="AR3" s="23">
        <v>1</v>
      </c>
      <c r="AS3" s="28" t="s">
        <v>66</v>
      </c>
      <c r="AT3" s="59" t="s">
        <v>39</v>
      </c>
      <c r="AU3" s="28" t="s">
        <v>17</v>
      </c>
      <c r="AV3" s="29">
        <v>1</v>
      </c>
      <c r="AW3" s="28" t="s">
        <v>47</v>
      </c>
      <c r="AX3" s="28" t="s">
        <v>29</v>
      </c>
      <c r="AY3" s="47" t="s">
        <v>50</v>
      </c>
      <c r="AZ3" s="23" t="s">
        <v>50</v>
      </c>
      <c r="BA3" s="23" t="s">
        <v>50</v>
      </c>
      <c r="BB3" s="23" t="s">
        <v>17</v>
      </c>
      <c r="BC3" s="23" t="s">
        <v>7</v>
      </c>
      <c r="BD3" s="23" t="s">
        <v>29</v>
      </c>
      <c r="BE3" s="23" t="s">
        <v>17</v>
      </c>
      <c r="BF3" s="23">
        <v>1</v>
      </c>
      <c r="BG3" s="23" t="s">
        <v>83</v>
      </c>
      <c r="BH3" s="23" t="s">
        <v>65</v>
      </c>
      <c r="BI3" s="23" t="s">
        <v>17</v>
      </c>
      <c r="BJ3" s="23" t="s">
        <v>17</v>
      </c>
      <c r="BK3" s="23">
        <v>0</v>
      </c>
      <c r="BL3" s="23" t="s">
        <v>17</v>
      </c>
      <c r="BM3" s="23" t="s">
        <v>46</v>
      </c>
      <c r="BN3" s="23" t="s">
        <v>17</v>
      </c>
      <c r="BO3" s="23" t="s">
        <v>37</v>
      </c>
      <c r="BP3" s="23" t="s">
        <v>17</v>
      </c>
      <c r="BQ3" s="23" t="s">
        <v>17</v>
      </c>
      <c r="BR3" s="23">
        <v>0</v>
      </c>
      <c r="BS3" s="23" t="s">
        <v>17</v>
      </c>
      <c r="BT3" s="49" t="s">
        <v>46</v>
      </c>
      <c r="BU3" s="23" t="s">
        <v>8</v>
      </c>
      <c r="BV3" s="23">
        <v>0.5</v>
      </c>
      <c r="BW3" s="23" t="s">
        <v>17</v>
      </c>
      <c r="BX3" s="23" t="s">
        <v>72</v>
      </c>
      <c r="BY3" s="23" t="s">
        <v>13</v>
      </c>
      <c r="BZ3" s="23" t="s">
        <v>82</v>
      </c>
      <c r="CA3" s="23" t="s">
        <v>17</v>
      </c>
      <c r="CB3" s="23" t="s">
        <v>13</v>
      </c>
      <c r="CC3" s="23">
        <v>0.5</v>
      </c>
      <c r="CD3" s="23" t="s">
        <v>17</v>
      </c>
      <c r="CE3" s="23" t="s">
        <v>46</v>
      </c>
      <c r="CF3" s="23" t="s">
        <v>81</v>
      </c>
      <c r="CG3" s="23" t="s">
        <v>80</v>
      </c>
      <c r="CH3" s="23" t="s">
        <v>17</v>
      </c>
      <c r="CI3" s="23">
        <v>1</v>
      </c>
      <c r="CJ3" s="23" t="s">
        <v>7</v>
      </c>
      <c r="CK3" s="23">
        <v>1</v>
      </c>
      <c r="CL3" s="23" t="s">
        <v>17</v>
      </c>
      <c r="CM3" s="23">
        <v>1</v>
      </c>
      <c r="CN3" s="23" t="s">
        <v>7</v>
      </c>
      <c r="CO3" s="23">
        <v>1</v>
      </c>
      <c r="CP3" s="23" t="s">
        <v>17</v>
      </c>
      <c r="CQ3" s="23">
        <v>1</v>
      </c>
      <c r="CR3" s="29">
        <f>AR3+AV3+BF3+CI3</f>
        <v>4</v>
      </c>
      <c r="CS3" s="25">
        <v>4</v>
      </c>
      <c r="CT3" s="36">
        <f t="shared" si="2"/>
        <v>1</v>
      </c>
      <c r="CU3" s="38">
        <v>1</v>
      </c>
      <c r="CV3" s="23" t="s">
        <v>42</v>
      </c>
      <c r="CW3" s="23" t="s">
        <v>43</v>
      </c>
      <c r="CX3" s="27" t="s">
        <v>17</v>
      </c>
      <c r="CY3" s="23" t="s">
        <v>38</v>
      </c>
      <c r="CZ3" s="23" t="s">
        <v>44</v>
      </c>
      <c r="DA3" s="23" t="s">
        <v>17</v>
      </c>
      <c r="DB3" s="23" t="s">
        <v>65</v>
      </c>
      <c r="DC3" s="23" t="s">
        <v>65</v>
      </c>
      <c r="DD3" s="23" t="s">
        <v>65</v>
      </c>
      <c r="DE3" s="55" t="s">
        <v>355</v>
      </c>
      <c r="DF3" s="55" t="s">
        <v>356</v>
      </c>
      <c r="DG3" s="55" t="s">
        <v>52</v>
      </c>
      <c r="DH3" s="23" t="s">
        <v>78</v>
      </c>
      <c r="DI3" s="32"/>
      <c r="DJ3" s="23" t="s">
        <v>7</v>
      </c>
      <c r="DK3" s="23" t="s">
        <v>7</v>
      </c>
      <c r="DL3" s="32" t="s">
        <v>7</v>
      </c>
      <c r="DM3" s="31" t="s">
        <v>37</v>
      </c>
      <c r="DN3" s="23">
        <v>1</v>
      </c>
      <c r="DO3" s="23" t="s">
        <v>19</v>
      </c>
      <c r="DP3" s="32" t="s">
        <v>7</v>
      </c>
      <c r="DQ3" s="32" t="s">
        <v>335</v>
      </c>
      <c r="DR3" s="50">
        <v>1</v>
      </c>
      <c r="DS3" s="23" t="s">
        <v>77</v>
      </c>
      <c r="DT3" s="44" t="s">
        <v>50</v>
      </c>
      <c r="DU3" s="23" t="s">
        <v>41</v>
      </c>
      <c r="DV3" s="32"/>
      <c r="DW3" s="23" t="s">
        <v>7</v>
      </c>
      <c r="DX3" s="32" t="s">
        <v>7</v>
      </c>
      <c r="DY3" s="31" t="s">
        <v>37</v>
      </c>
      <c r="DZ3" s="23">
        <v>1</v>
      </c>
      <c r="EA3" s="23" t="s">
        <v>76</v>
      </c>
      <c r="EB3" s="23" t="s">
        <v>17</v>
      </c>
      <c r="EC3" s="32" t="s">
        <v>8</v>
      </c>
      <c r="ED3" s="31" t="s">
        <v>37</v>
      </c>
      <c r="EE3" s="23" t="s">
        <v>46</v>
      </c>
      <c r="EF3" s="23" t="s">
        <v>17</v>
      </c>
      <c r="EI3" s="23" t="s">
        <v>17</v>
      </c>
      <c r="EJ3" s="32" t="s">
        <v>160</v>
      </c>
      <c r="EK3" s="31" t="s">
        <v>37</v>
      </c>
      <c r="EL3" s="23" t="s">
        <v>46</v>
      </c>
      <c r="EM3" s="23" t="s">
        <v>8</v>
      </c>
      <c r="EN3" s="32" t="s">
        <v>8</v>
      </c>
      <c r="EO3" s="31" t="s">
        <v>37</v>
      </c>
      <c r="EP3" s="23" t="s">
        <v>46</v>
      </c>
      <c r="EQ3" s="23" t="s">
        <v>13</v>
      </c>
      <c r="ET3" s="23" t="s">
        <v>13</v>
      </c>
      <c r="EU3" s="32" t="s">
        <v>160</v>
      </c>
      <c r="EV3" s="32"/>
      <c r="EW3" s="23" t="s">
        <v>46</v>
      </c>
      <c r="EX3" s="23" t="s">
        <v>7</v>
      </c>
      <c r="EY3" s="32" t="s">
        <v>7</v>
      </c>
      <c r="EZ3" s="32"/>
      <c r="FA3" s="23">
        <v>1</v>
      </c>
      <c r="FB3" s="23" t="s">
        <v>75</v>
      </c>
      <c r="FD3" s="23" t="s">
        <v>8</v>
      </c>
      <c r="FE3" s="32" t="s">
        <v>8</v>
      </c>
      <c r="FF3" s="32"/>
      <c r="FG3" s="32">
        <v>0</v>
      </c>
      <c r="FH3" s="32" t="s">
        <v>8</v>
      </c>
      <c r="FI3" s="32">
        <v>0</v>
      </c>
      <c r="FJ3" s="35">
        <f>DN3+DR3+DZ3+FA3</f>
        <v>4</v>
      </c>
      <c r="FK3" s="35">
        <v>4</v>
      </c>
      <c r="FL3" s="52">
        <f t="shared" si="3"/>
        <v>1</v>
      </c>
      <c r="FM3" s="38">
        <v>1</v>
      </c>
      <c r="FN3" s="23" t="s">
        <v>7</v>
      </c>
      <c r="FO3" s="23" t="s">
        <v>73</v>
      </c>
      <c r="FP3" s="32"/>
      <c r="FQ3" s="23" t="s">
        <v>74</v>
      </c>
      <c r="FR3" s="32" t="s">
        <v>161</v>
      </c>
      <c r="FT3" s="32"/>
      <c r="FU3" s="23" t="s">
        <v>7</v>
      </c>
      <c r="FV3" s="32" t="s">
        <v>7</v>
      </c>
      <c r="FX3" s="44" t="s">
        <v>29</v>
      </c>
      <c r="FY3" s="32" t="s">
        <v>160</v>
      </c>
      <c r="FZ3" s="23" t="s">
        <v>10</v>
      </c>
      <c r="GA3" s="32" t="s">
        <v>160</v>
      </c>
      <c r="GB3" s="23" t="s">
        <v>7</v>
      </c>
      <c r="GD3" s="44" t="s">
        <v>346</v>
      </c>
      <c r="GE3" s="23" t="s">
        <v>79</v>
      </c>
      <c r="GF3" s="56" t="s">
        <v>358</v>
      </c>
      <c r="GG3" s="56" t="s">
        <v>359</v>
      </c>
      <c r="GH3" s="57" t="s">
        <v>360</v>
      </c>
      <c r="GI3" s="43" t="s">
        <v>338</v>
      </c>
      <c r="GJ3" s="57" t="s">
        <v>361</v>
      </c>
      <c r="GK3" s="33" t="s">
        <v>97</v>
      </c>
      <c r="GL3" s="33" t="s">
        <v>98</v>
      </c>
      <c r="GM3" s="33" t="s">
        <v>95</v>
      </c>
      <c r="GN3" s="33" t="s">
        <v>95</v>
      </c>
      <c r="GO3" s="33" t="s">
        <v>96</v>
      </c>
      <c r="GP3" s="55" t="s">
        <v>363</v>
      </c>
      <c r="GQ3" s="34">
        <v>43115.413425925923</v>
      </c>
      <c r="GR3" s="32" t="s">
        <v>156</v>
      </c>
      <c r="GS3" s="32" t="s">
        <v>143</v>
      </c>
      <c r="GT3" s="61" t="s">
        <v>364</v>
      </c>
      <c r="GU3" s="32"/>
      <c r="GV3" s="32"/>
      <c r="GW3" s="32" t="s">
        <v>153</v>
      </c>
      <c r="GX3" s="32" t="s">
        <v>143</v>
      </c>
      <c r="GY3" s="32" t="s">
        <v>143</v>
      </c>
      <c r="GZ3" s="31" t="s">
        <v>143</v>
      </c>
      <c r="HA3" s="32" t="s">
        <v>143</v>
      </c>
      <c r="HB3" s="32" t="s">
        <v>143</v>
      </c>
      <c r="HC3" s="32" t="s">
        <v>143</v>
      </c>
      <c r="HD3" s="32" t="s">
        <v>143</v>
      </c>
      <c r="HE3" s="32" t="s">
        <v>143</v>
      </c>
      <c r="HF3" s="32" t="s">
        <v>143</v>
      </c>
      <c r="HG3" s="32" t="s">
        <v>143</v>
      </c>
      <c r="HH3" s="32" t="s">
        <v>143</v>
      </c>
      <c r="HI3" s="32"/>
      <c r="HJ3" s="32" t="s">
        <v>146</v>
      </c>
      <c r="HK3" s="32" t="s">
        <v>154</v>
      </c>
      <c r="HL3" s="32" t="s">
        <v>7</v>
      </c>
      <c r="HM3" s="32" t="s">
        <v>152</v>
      </c>
      <c r="HN3" s="48" t="s">
        <v>344</v>
      </c>
      <c r="HO3" s="32" t="s">
        <v>7</v>
      </c>
      <c r="HP3" s="32" t="s">
        <v>157</v>
      </c>
      <c r="HQ3" s="32" t="s">
        <v>8</v>
      </c>
      <c r="HR3" s="32" t="s">
        <v>7</v>
      </c>
      <c r="HS3" s="32" t="s">
        <v>8</v>
      </c>
      <c r="HT3" s="32"/>
      <c r="HU3" s="32" t="s">
        <v>8</v>
      </c>
      <c r="HV3" s="32"/>
      <c r="HW3" s="32" t="s">
        <v>8</v>
      </c>
      <c r="HX3" s="32"/>
      <c r="HY3" s="32" t="s">
        <v>7</v>
      </c>
      <c r="HZ3" s="32" t="s">
        <v>158</v>
      </c>
      <c r="IA3" s="32" t="s">
        <v>8</v>
      </c>
      <c r="IB3" s="32"/>
      <c r="IC3" s="32" t="s">
        <v>8</v>
      </c>
      <c r="ID3" s="32"/>
      <c r="IE3" s="32" t="s">
        <v>8</v>
      </c>
      <c r="IF3" s="32"/>
      <c r="IG3" s="42" t="s">
        <v>45</v>
      </c>
      <c r="IH3" s="32"/>
      <c r="II3" s="32"/>
      <c r="IJ3" s="32" t="s">
        <v>7</v>
      </c>
      <c r="IK3" s="32" t="s">
        <v>159</v>
      </c>
    </row>
  </sheetData>
  <autoFilter ref="G1:DA1" xr:uid="{00000000-0009-0000-0000-000000000000}"/>
  <sortState xmlns:xlrd2="http://schemas.microsoft.com/office/spreadsheetml/2017/richdata2" ref="A2:JC67">
    <sortCondition ref="A2:A67"/>
  </sortState>
  <pageMargins left="0.7" right="0.7" top="0.75" bottom="0.75" header="0.3" footer="0.3"/>
  <pageSetup scale="37"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2" ma:contentTypeDescription="Create a new document." ma:contentTypeScope="" ma:versionID="c357de2186b0cc4a57d065166f1c2dd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0afa9903aed3867010a33ba73dd56d5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EA572B-3E5C-46A0-AA81-65E14C0FE61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58DC10F-169B-452A-B326-04324CD6D890}">
  <ds:schemaRefs>
    <ds:schemaRef ds:uri="http://schemas.microsoft.com/sharepoint/v3/contenttype/forms"/>
  </ds:schemaRefs>
</ds:datastoreItem>
</file>

<file path=customXml/itemProps3.xml><?xml version="1.0" encoding="utf-8"?>
<ds:datastoreItem xmlns:ds="http://schemas.openxmlformats.org/officeDocument/2006/customXml" ds:itemID="{C3106273-60A1-4AA8-AF95-88A030FC9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COSTaRS_Symptoms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 Carley</dc:creator>
  <cp:lastModifiedBy>Alexander Kushner</cp:lastModifiedBy>
  <dcterms:created xsi:type="dcterms:W3CDTF">2019-02-07T18:49:34Z</dcterms:created>
  <dcterms:modified xsi:type="dcterms:W3CDTF">2020-07-01T19:03:26Z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